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checkCompatibility="1"/>
  <mc:AlternateContent xmlns:mc="http://schemas.openxmlformats.org/markup-compatibility/2006">
    <mc:Choice Requires="x15">
      <x15ac:absPath xmlns:x15ac="http://schemas.microsoft.com/office/spreadsheetml/2010/11/ac" url="G:\Apl\SKUPNO\ANALITIK\Mesecne informacije\Mesečne informacije_publikacija\2025\2025_7\"/>
    </mc:Choice>
  </mc:AlternateContent>
  <xr:revisionPtr revIDLastSave="0" documentId="13_ncr:1_{C2BA44AE-57CC-4D6B-B74F-A69D5AB0FEE5}" xr6:coauthVersionLast="36" xr6:coauthVersionMax="36" xr10:uidLastSave="{00000000-0000-0000-0000-000000000000}"/>
  <bookViews>
    <workbookView xWindow="13095" yWindow="45" windowWidth="11970" windowHeight="10605" tabRatio="940" xr2:uid="{00000000-000D-0000-FFFF-FFFF00000000}"/>
  </bookViews>
  <sheets>
    <sheet name="Kazalo" sheetId="67" r:id="rId1"/>
    <sheet name="Obdobja" sheetId="88" state="hidden" r:id="rId2"/>
    <sheet name="1" sheetId="2" r:id="rId3"/>
    <sheet name="2" sheetId="23" r:id="rId4"/>
    <sheet name="3" sheetId="24" r:id="rId5"/>
    <sheet name="4" sheetId="68" r:id="rId6"/>
    <sheet name="4sr" sheetId="70" r:id="rId7"/>
    <sheet name="5" sheetId="27" r:id="rId8"/>
    <sheet name="5sr" sheetId="26" r:id="rId9"/>
    <sheet name="6" sheetId="28" r:id="rId10"/>
    <sheet name="6sr" sheetId="29" r:id="rId11"/>
    <sheet name="7" sheetId="30" r:id="rId12"/>
    <sheet name="7sr" sheetId="31" r:id="rId13"/>
    <sheet name="8" sheetId="32" r:id="rId14"/>
    <sheet name="8sr" sheetId="33" r:id="rId15"/>
    <sheet name="9" sheetId="37" r:id="rId16"/>
    <sheet name="9sr" sheetId="36" r:id="rId17"/>
    <sheet name="10" sheetId="38" r:id="rId18"/>
    <sheet name="10sr" sheetId="39" r:id="rId19"/>
    <sheet name="11" sheetId="40" r:id="rId20"/>
    <sheet name="11sr" sheetId="41" r:id="rId21"/>
    <sheet name="12" sheetId="42" r:id="rId22"/>
    <sheet name="12sr" sheetId="43" r:id="rId23"/>
    <sheet name="13" sheetId="44" r:id="rId24"/>
    <sheet name="13sr" sheetId="45" r:id="rId25"/>
    <sheet name="14" sheetId="46" r:id="rId26"/>
    <sheet name="15" sheetId="74" r:id="rId27"/>
    <sheet name="16" sheetId="90" r:id="rId28"/>
    <sheet name="17" sheetId="76" r:id="rId29"/>
    <sheet name="18" sheetId="77" r:id="rId30"/>
    <sheet name="19" sheetId="78" r:id="rId31"/>
    <sheet name="19a" sheetId="92" r:id="rId32"/>
    <sheet name="20" sheetId="79" r:id="rId33"/>
    <sheet name="20a" sheetId="91" r:id="rId34"/>
    <sheet name="21" sheetId="80" r:id="rId35"/>
    <sheet name="21a" sheetId="93" r:id="rId36"/>
    <sheet name="22" sheetId="85" r:id="rId37"/>
    <sheet name="23" sheetId="81" r:id="rId38"/>
    <sheet name="24" sheetId="82" r:id="rId39"/>
  </sheets>
  <externalReferences>
    <externalReference r:id="rId40"/>
    <externalReference r:id="rId41"/>
    <externalReference r:id="rId42"/>
    <externalReference r:id="rId43"/>
    <externalReference r:id="rId44"/>
    <externalReference r:id="rId45"/>
  </externalReferences>
  <definedNames>
    <definedName name="_xlnm.Print_Area" localSheetId="38">'24'!$A$1:$I$249</definedName>
    <definedName name="_xlnm.Print_Titles" localSheetId="38">'24'!$3:$6</definedName>
    <definedName name="_xlnm.Database">[1]VII.99!$A$1:$M$8</definedName>
  </definedNames>
  <calcPr calcId="191029"/>
</workbook>
</file>

<file path=xl/calcChain.xml><?xml version="1.0" encoding="utf-8"?>
<calcChain xmlns="http://schemas.openxmlformats.org/spreadsheetml/2006/main">
  <c r="C6" i="91" l="1"/>
  <c r="B6" i="91"/>
  <c r="B6" i="92"/>
  <c r="U20" i="40" l="1"/>
  <c r="T20" i="40"/>
  <c r="S20" i="40"/>
  <c r="R20" i="40"/>
  <c r="Q20" i="40"/>
  <c r="P20" i="40"/>
  <c r="O20" i="40"/>
  <c r="N20" i="40"/>
  <c r="M20" i="40"/>
  <c r="L20" i="40"/>
  <c r="K20" i="40"/>
  <c r="J20" i="40"/>
  <c r="I20" i="40"/>
  <c r="H20" i="40"/>
  <c r="G20" i="40"/>
  <c r="F20" i="40"/>
  <c r="E20" i="40"/>
  <c r="D20" i="40"/>
  <c r="C20" i="40"/>
  <c r="B20" i="40"/>
  <c r="U19" i="40"/>
  <c r="T19" i="40"/>
  <c r="S19" i="40"/>
  <c r="R19" i="40"/>
  <c r="Q19" i="40"/>
  <c r="P19" i="40"/>
  <c r="O19" i="40"/>
  <c r="N19" i="40"/>
  <c r="M19" i="40"/>
  <c r="L19" i="40"/>
  <c r="K19" i="40"/>
  <c r="J19" i="40"/>
  <c r="I19" i="40"/>
  <c r="H19" i="40"/>
  <c r="G19" i="40"/>
  <c r="F19" i="40"/>
  <c r="E19" i="40"/>
  <c r="D19" i="40"/>
  <c r="C19" i="40"/>
  <c r="B19" i="40"/>
  <c r="U18" i="40"/>
  <c r="T18" i="40"/>
  <c r="S18" i="40"/>
  <c r="R18" i="40"/>
  <c r="Q18" i="40"/>
  <c r="P18" i="40"/>
  <c r="O18" i="40"/>
  <c r="N18" i="40"/>
  <c r="M18" i="40"/>
  <c r="L18" i="40"/>
  <c r="K18" i="40"/>
  <c r="J18" i="40"/>
  <c r="I18" i="40"/>
  <c r="H18" i="40"/>
  <c r="G18" i="40"/>
  <c r="F18" i="40"/>
  <c r="E18" i="40"/>
  <c r="D18" i="40"/>
  <c r="C18" i="40"/>
  <c r="B18" i="40"/>
  <c r="U17" i="40"/>
  <c r="T17" i="40"/>
  <c r="S17" i="40"/>
  <c r="R17" i="40"/>
  <c r="Q17" i="40"/>
  <c r="P17" i="40"/>
  <c r="O17" i="40"/>
  <c r="N17" i="40"/>
  <c r="M17" i="40"/>
  <c r="L17" i="40"/>
  <c r="K17" i="40"/>
  <c r="J17" i="40"/>
  <c r="I17" i="40"/>
  <c r="H17" i="40"/>
  <c r="G17" i="40"/>
  <c r="F17" i="40"/>
  <c r="E17" i="40"/>
  <c r="D17" i="40"/>
  <c r="C17" i="40"/>
  <c r="B17" i="40"/>
  <c r="U16" i="40"/>
  <c r="T16" i="40"/>
  <c r="S16" i="40"/>
  <c r="R16" i="40"/>
  <c r="Q16" i="40"/>
  <c r="P16" i="40"/>
  <c r="O16" i="40"/>
  <c r="N16" i="40"/>
  <c r="M16" i="40"/>
  <c r="L16" i="40"/>
  <c r="K16" i="40"/>
  <c r="J16" i="40"/>
  <c r="I16" i="40"/>
  <c r="H16" i="40"/>
  <c r="G16" i="40"/>
  <c r="F16" i="40"/>
  <c r="E16" i="40"/>
  <c r="D16" i="40"/>
  <c r="C16" i="40"/>
  <c r="B16" i="40"/>
  <c r="U15" i="40"/>
  <c r="T15" i="40"/>
  <c r="S15" i="40"/>
  <c r="R15" i="40"/>
  <c r="Q15" i="40"/>
  <c r="P15" i="40"/>
  <c r="O15" i="40"/>
  <c r="N15" i="40"/>
  <c r="M15" i="40"/>
  <c r="L15" i="40"/>
  <c r="K15" i="40"/>
  <c r="J15" i="40"/>
  <c r="I15" i="40"/>
  <c r="H15" i="40"/>
  <c r="G15" i="40"/>
  <c r="F15" i="40"/>
  <c r="E15" i="40"/>
  <c r="D15" i="40"/>
  <c r="C15" i="40"/>
  <c r="B15" i="40"/>
  <c r="U14" i="40"/>
  <c r="T14" i="40"/>
  <c r="S14" i="40"/>
  <c r="R14" i="40"/>
  <c r="Q14" i="40"/>
  <c r="P14" i="40"/>
  <c r="O14" i="40"/>
  <c r="N14" i="40"/>
  <c r="M14" i="40"/>
  <c r="L14" i="40"/>
  <c r="K14" i="40"/>
  <c r="J14" i="40"/>
  <c r="I14" i="40"/>
  <c r="H14" i="40"/>
  <c r="G14" i="40"/>
  <c r="F14" i="40"/>
  <c r="E14" i="40"/>
  <c r="D14" i="40"/>
  <c r="C14" i="40"/>
  <c r="B14" i="40"/>
  <c r="U13" i="40"/>
  <c r="T13" i="40"/>
  <c r="S13" i="40"/>
  <c r="R13" i="40"/>
  <c r="Q13" i="40"/>
  <c r="P13" i="40"/>
  <c r="O13" i="40"/>
  <c r="N13" i="40"/>
  <c r="M13" i="40"/>
  <c r="L13" i="40"/>
  <c r="K13" i="40"/>
  <c r="J13" i="40"/>
  <c r="I13" i="40"/>
  <c r="H13" i="40"/>
  <c r="G13" i="40"/>
  <c r="F13" i="40"/>
  <c r="E13" i="40"/>
  <c r="D13" i="40"/>
  <c r="C13" i="40"/>
  <c r="B13" i="40"/>
  <c r="U12" i="40"/>
  <c r="T12" i="40"/>
  <c r="S12" i="40"/>
  <c r="R12" i="40"/>
  <c r="Q12" i="40"/>
  <c r="P12" i="40"/>
  <c r="O12" i="40"/>
  <c r="N12" i="40"/>
  <c r="M12" i="40"/>
  <c r="L12" i="40"/>
  <c r="K12" i="40"/>
  <c r="J12" i="40"/>
  <c r="I12" i="40"/>
  <c r="H12" i="40"/>
  <c r="G12" i="40"/>
  <c r="F12" i="40"/>
  <c r="E12" i="40"/>
  <c r="D12" i="40"/>
  <c r="C12" i="40"/>
  <c r="B12" i="40"/>
  <c r="U11" i="40"/>
  <c r="T11" i="40"/>
  <c r="S11" i="40"/>
  <c r="R11" i="40"/>
  <c r="Q11" i="40"/>
  <c r="P11" i="40"/>
  <c r="O11" i="40"/>
  <c r="N11" i="40"/>
  <c r="M11" i="40"/>
  <c r="L11" i="40"/>
  <c r="K11" i="40"/>
  <c r="J11" i="40"/>
  <c r="I11" i="40"/>
  <c r="H11" i="40"/>
  <c r="G11" i="40"/>
  <c r="F11" i="40"/>
  <c r="E11" i="40"/>
  <c r="D11" i="40"/>
  <c r="C11" i="40"/>
  <c r="B11" i="40"/>
  <c r="U10" i="40"/>
  <c r="T10" i="40"/>
  <c r="S10" i="40"/>
  <c r="R10" i="40"/>
  <c r="Q10" i="40"/>
  <c r="P10" i="40"/>
  <c r="O10" i="40"/>
  <c r="N10" i="40"/>
  <c r="M10" i="40"/>
  <c r="L10" i="40"/>
  <c r="K10" i="40"/>
  <c r="J10" i="40"/>
  <c r="I10" i="40"/>
  <c r="H10" i="40"/>
  <c r="G10" i="40"/>
  <c r="F10" i="40"/>
  <c r="E10" i="40"/>
  <c r="D10" i="40"/>
  <c r="C10" i="40"/>
  <c r="B10" i="40"/>
  <c r="U9" i="40"/>
  <c r="T9" i="40"/>
  <c r="S9" i="40"/>
  <c r="R9" i="40"/>
  <c r="Q9" i="40"/>
  <c r="P9" i="40"/>
  <c r="O9" i="40"/>
  <c r="N9" i="40"/>
  <c r="M9" i="40"/>
  <c r="L9" i="40"/>
  <c r="K9" i="40"/>
  <c r="J9" i="40"/>
  <c r="I9" i="40"/>
  <c r="H9" i="40"/>
  <c r="G9" i="40"/>
  <c r="F9" i="40"/>
  <c r="E9" i="40"/>
  <c r="D9" i="40"/>
  <c r="C9" i="40"/>
  <c r="B9" i="40"/>
  <c r="U7" i="40"/>
  <c r="T7" i="40"/>
  <c r="S7" i="40"/>
  <c r="R7" i="40"/>
  <c r="Q7" i="40"/>
  <c r="P7" i="40"/>
  <c r="O7" i="40"/>
  <c r="N7" i="40"/>
  <c r="M7" i="40"/>
  <c r="L7" i="40"/>
  <c r="K7" i="40"/>
  <c r="J7" i="40"/>
  <c r="I7" i="40"/>
  <c r="H7" i="40"/>
  <c r="G7" i="40"/>
  <c r="F7" i="40"/>
  <c r="E7" i="40"/>
  <c r="D7" i="40"/>
  <c r="C7" i="40"/>
  <c r="B7" i="40"/>
  <c r="U6" i="40"/>
  <c r="S6" i="40"/>
  <c r="R6" i="40"/>
  <c r="P6" i="40"/>
  <c r="O6" i="40"/>
  <c r="M6" i="40"/>
  <c r="L6" i="40"/>
  <c r="J6" i="40"/>
  <c r="I6" i="40"/>
  <c r="G6" i="40"/>
  <c r="F6" i="40"/>
  <c r="D6" i="40"/>
  <c r="C6" i="40"/>
  <c r="B6" i="40"/>
  <c r="U5" i="40"/>
  <c r="R5" i="40"/>
  <c r="O5" i="40"/>
  <c r="L5" i="40"/>
  <c r="I5" i="40"/>
  <c r="F5" i="40"/>
  <c r="C5" i="40"/>
  <c r="G24" i="31"/>
  <c r="J24" i="31" s="1"/>
  <c r="D24" i="31"/>
  <c r="I24" i="31" s="1"/>
  <c r="C24" i="31"/>
  <c r="B24" i="31"/>
  <c r="G22" i="31"/>
  <c r="J22" i="31" s="1"/>
  <c r="D22" i="31"/>
  <c r="I22" i="31" s="1"/>
  <c r="C22" i="31"/>
  <c r="B22" i="31"/>
  <c r="G21" i="31"/>
  <c r="J21" i="31" s="1"/>
  <c r="D21" i="31"/>
  <c r="I21" i="31" s="1"/>
  <c r="C21" i="31"/>
  <c r="B21" i="31"/>
  <c r="G20" i="31"/>
  <c r="J20" i="31" s="1"/>
  <c r="D20" i="31"/>
  <c r="I20" i="31" s="1"/>
  <c r="C20" i="31"/>
  <c r="B20" i="31"/>
  <c r="G19" i="31"/>
  <c r="J19" i="31" s="1"/>
  <c r="D19" i="31"/>
  <c r="I19" i="31" s="1"/>
  <c r="C19" i="31"/>
  <c r="B19" i="31"/>
  <c r="G18" i="31"/>
  <c r="J18" i="31" s="1"/>
  <c r="D18" i="31"/>
  <c r="I18" i="31" s="1"/>
  <c r="C18" i="31"/>
  <c r="B18" i="31"/>
  <c r="G16" i="31"/>
  <c r="J16" i="31" s="1"/>
  <c r="D16" i="31"/>
  <c r="I16" i="31" s="1"/>
  <c r="C16" i="31"/>
  <c r="B16" i="31"/>
  <c r="G15" i="31"/>
  <c r="J15" i="31" s="1"/>
  <c r="D15" i="31"/>
  <c r="I15" i="31" s="1"/>
  <c r="C15" i="31"/>
  <c r="B15" i="31"/>
  <c r="I14" i="31"/>
  <c r="H14" i="31"/>
  <c r="G14" i="31"/>
  <c r="J14" i="31" s="1"/>
  <c r="D14" i="31"/>
  <c r="C14" i="31"/>
  <c r="B14" i="31"/>
  <c r="G13" i="31"/>
  <c r="J13" i="31" s="1"/>
  <c r="D13" i="31"/>
  <c r="I13" i="31" s="1"/>
  <c r="C13" i="31"/>
  <c r="B13" i="31"/>
  <c r="G12" i="31"/>
  <c r="J12" i="31" s="1"/>
  <c r="D12" i="31"/>
  <c r="I12" i="31" s="1"/>
  <c r="C12" i="31"/>
  <c r="B12" i="31"/>
  <c r="J11" i="31"/>
  <c r="I11" i="31"/>
  <c r="H11" i="31"/>
  <c r="G11" i="31"/>
  <c r="D11" i="31"/>
  <c r="C11" i="31"/>
  <c r="B11" i="31"/>
  <c r="G10" i="31"/>
  <c r="J10" i="31" s="1"/>
  <c r="D10" i="31"/>
  <c r="I10" i="31" s="1"/>
  <c r="C10" i="31"/>
  <c r="B10" i="31"/>
  <c r="G9" i="31"/>
  <c r="J9" i="31" s="1"/>
  <c r="D9" i="31"/>
  <c r="I9" i="31" s="1"/>
  <c r="C9" i="31"/>
  <c r="B9" i="31"/>
  <c r="J8" i="31"/>
  <c r="I8" i="31"/>
  <c r="G8" i="31"/>
  <c r="D8" i="31"/>
  <c r="H8" i="31" s="1"/>
  <c r="C8" i="31"/>
  <c r="B8" i="31"/>
  <c r="G6" i="31"/>
  <c r="J6" i="31" s="1"/>
  <c r="D6" i="31"/>
  <c r="I6" i="31" s="1"/>
  <c r="C6" i="31"/>
  <c r="B6" i="31"/>
  <c r="J5" i="31"/>
  <c r="I5" i="31"/>
  <c r="H5" i="31"/>
  <c r="G5" i="31"/>
  <c r="F5" i="31"/>
  <c r="E5" i="31"/>
  <c r="D5" i="31"/>
  <c r="C5" i="31"/>
  <c r="J4" i="31"/>
  <c r="I4" i="31"/>
  <c r="H4" i="31"/>
  <c r="H12" i="31" l="1"/>
  <c r="H18" i="31"/>
  <c r="H21" i="31"/>
  <c r="H9" i="31"/>
  <c r="H15" i="31"/>
  <c r="H19" i="31"/>
  <c r="H22" i="31"/>
  <c r="H6" i="31"/>
  <c r="H10" i="31"/>
  <c r="H13" i="31"/>
  <c r="H16" i="31"/>
  <c r="H20" i="31"/>
  <c r="H24" i="31"/>
  <c r="S25" i="41" l="1"/>
  <c r="U25" i="41" s="1"/>
  <c r="P25" i="41"/>
  <c r="R25" i="41" s="1"/>
  <c r="M25" i="41"/>
  <c r="O25" i="41" s="1"/>
  <c r="J25" i="41"/>
  <c r="L25" i="41" s="1"/>
  <c r="G25" i="41"/>
  <c r="I25" i="41" s="1"/>
  <c r="D25" i="41"/>
  <c r="F25" i="41" s="1"/>
  <c r="B25" i="41"/>
  <c r="C25" i="41" s="1"/>
  <c r="S23" i="41"/>
  <c r="U23" i="41" s="1"/>
  <c r="P23" i="41"/>
  <c r="R23" i="41" s="1"/>
  <c r="M23" i="41"/>
  <c r="O23" i="41" s="1"/>
  <c r="J23" i="41"/>
  <c r="L23" i="41" s="1"/>
  <c r="G23" i="41"/>
  <c r="I23" i="41" s="1"/>
  <c r="D23" i="41"/>
  <c r="F23" i="41" s="1"/>
  <c r="B23" i="41"/>
  <c r="C23" i="41" s="1"/>
  <c r="S22" i="41"/>
  <c r="U22" i="41" s="1"/>
  <c r="P22" i="41"/>
  <c r="R22" i="41" s="1"/>
  <c r="M22" i="41"/>
  <c r="O22" i="41" s="1"/>
  <c r="J22" i="41"/>
  <c r="L22" i="41" s="1"/>
  <c r="G22" i="41"/>
  <c r="I22" i="41" s="1"/>
  <c r="D22" i="41"/>
  <c r="F22" i="41" s="1"/>
  <c r="B22" i="41"/>
  <c r="C22" i="41" s="1"/>
  <c r="S21" i="41"/>
  <c r="U21" i="41" s="1"/>
  <c r="P21" i="41"/>
  <c r="R21" i="41" s="1"/>
  <c r="M21" i="41"/>
  <c r="O21" i="41" s="1"/>
  <c r="J21" i="41"/>
  <c r="L21" i="41" s="1"/>
  <c r="G21" i="41"/>
  <c r="I21" i="41" s="1"/>
  <c r="D21" i="41"/>
  <c r="F21" i="41" s="1"/>
  <c r="B21" i="41"/>
  <c r="C21" i="41" s="1"/>
  <c r="S20" i="41"/>
  <c r="U20" i="41" s="1"/>
  <c r="P20" i="41"/>
  <c r="R20" i="41" s="1"/>
  <c r="M20" i="41"/>
  <c r="O20" i="41" s="1"/>
  <c r="J20" i="41"/>
  <c r="L20" i="41" s="1"/>
  <c r="G20" i="41"/>
  <c r="I20" i="41" s="1"/>
  <c r="D20" i="41"/>
  <c r="F20" i="41" s="1"/>
  <c r="B20" i="41"/>
  <c r="C20" i="41" s="1"/>
  <c r="S19" i="41"/>
  <c r="U19" i="41" s="1"/>
  <c r="P19" i="41"/>
  <c r="R19" i="41" s="1"/>
  <c r="M19" i="41"/>
  <c r="O19" i="41" s="1"/>
  <c r="J19" i="41"/>
  <c r="L19" i="41" s="1"/>
  <c r="G19" i="41"/>
  <c r="I19" i="41" s="1"/>
  <c r="D19" i="41"/>
  <c r="F19" i="41" s="1"/>
  <c r="B19" i="41"/>
  <c r="C19" i="41" s="1"/>
  <c r="S17" i="41"/>
  <c r="U17" i="41" s="1"/>
  <c r="P17" i="41"/>
  <c r="R17" i="41" s="1"/>
  <c r="M17" i="41"/>
  <c r="O17" i="41" s="1"/>
  <c r="J17" i="41"/>
  <c r="L17" i="41" s="1"/>
  <c r="G17" i="41"/>
  <c r="I17" i="41" s="1"/>
  <c r="D17" i="41"/>
  <c r="F17" i="41" s="1"/>
  <c r="B17" i="41"/>
  <c r="C17" i="41" s="1"/>
  <c r="S16" i="41"/>
  <c r="U16" i="41" s="1"/>
  <c r="P16" i="41"/>
  <c r="R16" i="41" s="1"/>
  <c r="M16" i="41"/>
  <c r="O16" i="41" s="1"/>
  <c r="J16" i="41"/>
  <c r="L16" i="41" s="1"/>
  <c r="G16" i="41"/>
  <c r="I16" i="41" s="1"/>
  <c r="D16" i="41"/>
  <c r="F16" i="41" s="1"/>
  <c r="B16" i="41"/>
  <c r="C16" i="41" s="1"/>
  <c r="S15" i="41"/>
  <c r="U15" i="41" s="1"/>
  <c r="P15" i="41"/>
  <c r="R15" i="41" s="1"/>
  <c r="M15" i="41"/>
  <c r="O15" i="41" s="1"/>
  <c r="J15" i="41"/>
  <c r="L15" i="41" s="1"/>
  <c r="G15" i="41"/>
  <c r="I15" i="41" s="1"/>
  <c r="D15" i="41"/>
  <c r="F15" i="41" s="1"/>
  <c r="B15" i="41"/>
  <c r="C15" i="41" s="1"/>
  <c r="S14" i="41"/>
  <c r="U14" i="41" s="1"/>
  <c r="P14" i="41"/>
  <c r="R14" i="41" s="1"/>
  <c r="M14" i="41"/>
  <c r="O14" i="41" s="1"/>
  <c r="J14" i="41"/>
  <c r="L14" i="41" s="1"/>
  <c r="G14" i="41"/>
  <c r="I14" i="41" s="1"/>
  <c r="D14" i="41"/>
  <c r="F14" i="41" s="1"/>
  <c r="B14" i="41"/>
  <c r="C14" i="41" s="1"/>
  <c r="S13" i="41"/>
  <c r="U13" i="41" s="1"/>
  <c r="P13" i="41"/>
  <c r="R13" i="41" s="1"/>
  <c r="M13" i="41"/>
  <c r="O13" i="41" s="1"/>
  <c r="J13" i="41"/>
  <c r="L13" i="41" s="1"/>
  <c r="G13" i="41"/>
  <c r="I13" i="41" s="1"/>
  <c r="D13" i="41"/>
  <c r="F13" i="41" s="1"/>
  <c r="B13" i="41"/>
  <c r="C13" i="41" s="1"/>
  <c r="S12" i="41"/>
  <c r="U12" i="41" s="1"/>
  <c r="P12" i="41"/>
  <c r="R12" i="41" s="1"/>
  <c r="M12" i="41"/>
  <c r="O12" i="41" s="1"/>
  <c r="J12" i="41"/>
  <c r="L12" i="41" s="1"/>
  <c r="G12" i="41"/>
  <c r="I12" i="41" s="1"/>
  <c r="D12" i="41"/>
  <c r="F12" i="41" s="1"/>
  <c r="B12" i="41"/>
  <c r="C12" i="41" s="1"/>
  <c r="S11" i="41"/>
  <c r="U11" i="41" s="1"/>
  <c r="P11" i="41"/>
  <c r="R11" i="41" s="1"/>
  <c r="M11" i="41"/>
  <c r="O11" i="41" s="1"/>
  <c r="J11" i="41"/>
  <c r="L11" i="41" s="1"/>
  <c r="G11" i="41"/>
  <c r="I11" i="41" s="1"/>
  <c r="D11" i="41"/>
  <c r="F11" i="41" s="1"/>
  <c r="B11" i="41"/>
  <c r="C11" i="41" s="1"/>
  <c r="S10" i="41"/>
  <c r="U10" i="41" s="1"/>
  <c r="P10" i="41"/>
  <c r="R10" i="41" s="1"/>
  <c r="M10" i="41"/>
  <c r="O10" i="41" s="1"/>
  <c r="J10" i="41"/>
  <c r="L10" i="41" s="1"/>
  <c r="G10" i="41"/>
  <c r="I10" i="41" s="1"/>
  <c r="D10" i="41"/>
  <c r="F10" i="41" s="1"/>
  <c r="B10" i="41"/>
  <c r="C10" i="41" s="1"/>
  <c r="S9" i="41"/>
  <c r="U9" i="41" s="1"/>
  <c r="P9" i="41"/>
  <c r="R9" i="41" s="1"/>
  <c r="M9" i="41"/>
  <c r="O9" i="41" s="1"/>
  <c r="J9" i="41"/>
  <c r="L9" i="41" s="1"/>
  <c r="G9" i="41"/>
  <c r="I9" i="41" s="1"/>
  <c r="D9" i="41"/>
  <c r="F9" i="41" s="1"/>
  <c r="B9" i="41"/>
  <c r="C9" i="41" s="1"/>
  <c r="S7" i="41"/>
  <c r="U7" i="41" s="1"/>
  <c r="P7" i="41"/>
  <c r="R7" i="41" s="1"/>
  <c r="M7" i="41"/>
  <c r="O7" i="41" s="1"/>
  <c r="J7" i="41"/>
  <c r="L7" i="41" s="1"/>
  <c r="G7" i="41"/>
  <c r="I7" i="41" s="1"/>
  <c r="D7" i="41"/>
  <c r="F7" i="41" s="1"/>
  <c r="B7" i="41"/>
  <c r="C7" i="41" s="1"/>
  <c r="C19" i="88" l="1"/>
  <c r="B19" i="88"/>
  <c r="C17" i="88"/>
  <c r="B18" i="88"/>
  <c r="B17" i="88"/>
  <c r="C14" i="88"/>
  <c r="B14" i="88"/>
  <c r="C13" i="88"/>
  <c r="B13" i="88"/>
  <c r="B12" i="88"/>
  <c r="C11" i="88"/>
  <c r="B11" i="88"/>
  <c r="B6" i="41" l="1"/>
  <c r="I5" i="41"/>
  <c r="I6" i="41"/>
  <c r="R6" i="41"/>
  <c r="P6" i="41"/>
  <c r="J6" i="41"/>
  <c r="D6" i="41"/>
  <c r="R5" i="41"/>
  <c r="F5" i="41"/>
  <c r="G6" i="41"/>
  <c r="U5" i="41"/>
  <c r="C5" i="41"/>
  <c r="M6" i="41"/>
  <c r="O5" i="41"/>
  <c r="S6" i="41"/>
  <c r="L5" i="41"/>
  <c r="O6" i="41"/>
  <c r="U6" i="41"/>
  <c r="F6" i="41"/>
  <c r="L6" i="41"/>
  <c r="C6" i="41"/>
  <c r="Q12" i="41" l="1"/>
  <c r="N12" i="41"/>
  <c r="T12" i="41"/>
  <c r="Q16" i="41"/>
  <c r="N16" i="41"/>
  <c r="T16" i="41"/>
  <c r="T21" i="41"/>
  <c r="Q21" i="41"/>
  <c r="N21" i="41"/>
  <c r="E12" i="41"/>
  <c r="E16" i="41"/>
  <c r="E21" i="41"/>
  <c r="N9" i="41"/>
  <c r="T9" i="41"/>
  <c r="Q9" i="41"/>
  <c r="Q13" i="41"/>
  <c r="T13" i="41"/>
  <c r="N13" i="41"/>
  <c r="Q17" i="41"/>
  <c r="N17" i="41"/>
  <c r="T17" i="41"/>
  <c r="Q22" i="41"/>
  <c r="T22" i="41"/>
  <c r="N22" i="41"/>
  <c r="E9" i="41"/>
  <c r="E13" i="41"/>
  <c r="E17" i="41"/>
  <c r="E22" i="41"/>
  <c r="K10" i="41"/>
  <c r="K12" i="41"/>
  <c r="K14" i="41"/>
  <c r="K16" i="41"/>
  <c r="K19" i="41"/>
  <c r="K21" i="41"/>
  <c r="K23" i="41"/>
  <c r="N10" i="41"/>
  <c r="T10" i="41"/>
  <c r="Q10" i="41"/>
  <c r="T14" i="41"/>
  <c r="N14" i="41"/>
  <c r="Q14" i="41"/>
  <c r="T19" i="41"/>
  <c r="N19" i="41"/>
  <c r="Q19" i="41"/>
  <c r="T23" i="41"/>
  <c r="N23" i="41"/>
  <c r="Q23" i="41"/>
  <c r="E10" i="41"/>
  <c r="E14" i="41"/>
  <c r="E19" i="41"/>
  <c r="E23" i="41"/>
  <c r="N11" i="41"/>
  <c r="Q11" i="41"/>
  <c r="T11" i="41"/>
  <c r="Q15" i="41"/>
  <c r="N15" i="41"/>
  <c r="T15" i="41"/>
  <c r="Q20" i="41"/>
  <c r="N20" i="41"/>
  <c r="T20" i="41"/>
  <c r="N25" i="41"/>
  <c r="T25" i="41"/>
  <c r="Q25" i="41"/>
  <c r="E11" i="41"/>
  <c r="E15" i="41"/>
  <c r="E20" i="41"/>
  <c r="E25" i="41"/>
  <c r="K9" i="41"/>
  <c r="K11" i="41"/>
  <c r="K13" i="41"/>
  <c r="K15" i="41"/>
  <c r="K17" i="41"/>
  <c r="K20" i="41"/>
  <c r="K22" i="41"/>
  <c r="K25" i="41"/>
  <c r="H9" i="41"/>
  <c r="H10" i="41"/>
  <c r="H11" i="41"/>
  <c r="H12" i="41"/>
  <c r="H13" i="41"/>
  <c r="H14" i="41"/>
  <c r="H15" i="41"/>
  <c r="H16" i="41"/>
  <c r="H17" i="41"/>
  <c r="H19" i="41"/>
  <c r="H20" i="41"/>
  <c r="H21" i="41"/>
  <c r="H22" i="41"/>
  <c r="H23" i="41"/>
  <c r="H25" i="41"/>
  <c r="T7" i="41" l="1"/>
  <c r="E7" i="41"/>
  <c r="K7" i="41"/>
  <c r="Q7" i="41"/>
  <c r="N7" i="41"/>
  <c r="H7" i="41"/>
</calcChain>
</file>

<file path=xl/sharedStrings.xml><?xml version="1.0" encoding="utf-8"?>
<sst xmlns="http://schemas.openxmlformats.org/spreadsheetml/2006/main" count="2238" uniqueCount="658">
  <si>
    <t>Skupaj</t>
  </si>
  <si>
    <t>Vir: Statistični urad RS</t>
  </si>
  <si>
    <t>A Kmetijstvo in lov, gozdarstvo, ribištvo</t>
  </si>
  <si>
    <t>B Rudarstvo</t>
  </si>
  <si>
    <t>C Predelovalne dejavnosti</t>
  </si>
  <si>
    <t>D Oskrba z el. energijo, plinom in paro</t>
  </si>
  <si>
    <t>E Oskr. z vodo; rav. z odpl., odp.; san. okolja</t>
  </si>
  <si>
    <t>F Gradbeništvo</t>
  </si>
  <si>
    <t>G Trgovina; vzdrž. in popravila mot. vozil</t>
  </si>
  <si>
    <t>H Promet in skladiščenje</t>
  </si>
  <si>
    <t>I Gostinstvo</t>
  </si>
  <si>
    <t>J Informacijske in komunikacijske dej.</t>
  </si>
  <si>
    <t>K Finančne in zavarovalniške dej.</t>
  </si>
  <si>
    <t>L Poslovanje z nepremičninami</t>
  </si>
  <si>
    <t>M Strokovne, znanstvene in tehnične dej.</t>
  </si>
  <si>
    <t>N Druge raznovrstne poslovne dej.</t>
  </si>
  <si>
    <t>O Javna uprava in obramba; obv. soc. varnost</t>
  </si>
  <si>
    <t>P Izobraževanje</t>
  </si>
  <si>
    <t>Q Zdravstvo in socialno varstvo</t>
  </si>
  <si>
    <t>R Kulturne, razvedrilne in rekreac. dej.</t>
  </si>
  <si>
    <t>S Druge dejavnosti</t>
  </si>
  <si>
    <t>T Gospod. z zap. hiš. os.; prz. za last. rabo</t>
  </si>
  <si>
    <t>Slovenija</t>
  </si>
  <si>
    <t>Celje</t>
  </si>
  <si>
    <t>Koper</t>
  </si>
  <si>
    <t>Kranj</t>
  </si>
  <si>
    <t>Ljubljana</t>
  </si>
  <si>
    <t>Maribor</t>
  </si>
  <si>
    <t>Murska Sobota</t>
  </si>
  <si>
    <t>Nova Gorica</t>
  </si>
  <si>
    <t>Novo mesto</t>
  </si>
  <si>
    <t>Ptuj</t>
  </si>
  <si>
    <t>Sevnica</t>
  </si>
  <si>
    <t>Trbovlje</t>
  </si>
  <si>
    <t>Velenje</t>
  </si>
  <si>
    <t>Vzhodna Slovenija</t>
  </si>
  <si>
    <t>Pomurska</t>
  </si>
  <si>
    <t>Podravska</t>
  </si>
  <si>
    <t>Koroška</t>
  </si>
  <si>
    <t>Savinjska</t>
  </si>
  <si>
    <t>Zasavska</t>
  </si>
  <si>
    <t>Jugovzhodna Slovenija</t>
  </si>
  <si>
    <t>Zahodna Slovenija</t>
  </si>
  <si>
    <t>Osrednjeslovenska</t>
  </si>
  <si>
    <t>Gorenjska</t>
  </si>
  <si>
    <t>Goriška</t>
  </si>
  <si>
    <t>Obalno-kraška</t>
  </si>
  <si>
    <t xml:space="preserve">iztek zaposlitve  </t>
  </si>
  <si>
    <t>za določen čas</t>
  </si>
  <si>
    <t xml:space="preserve">iskalec prve </t>
  </si>
  <si>
    <t>zaposlitve</t>
  </si>
  <si>
    <t>stečaj</t>
  </si>
  <si>
    <t>Odjavljeni skupaj</t>
  </si>
  <si>
    <t>zaposlitev oz.</t>
  </si>
  <si>
    <t>samozaposlitev</t>
  </si>
  <si>
    <t xml:space="preserve">prehod v </t>
  </si>
  <si>
    <t>neaktivnost</t>
  </si>
  <si>
    <t xml:space="preserve">kršitev </t>
  </si>
  <si>
    <t>obveznosti</t>
  </si>
  <si>
    <t>skupaj</t>
  </si>
  <si>
    <t>regija</t>
  </si>
  <si>
    <t>služba</t>
  </si>
  <si>
    <t>Dejavnost</t>
  </si>
  <si>
    <t>Indeks</t>
  </si>
  <si>
    <t>Območna služba</t>
  </si>
  <si>
    <t>Občina izven RS</t>
  </si>
  <si>
    <t xml:space="preserve">Kohezijska/statistična </t>
  </si>
  <si>
    <t xml:space="preserve">Območna  </t>
  </si>
  <si>
    <t>Odjavljeni</t>
  </si>
  <si>
    <t>drugi</t>
  </si>
  <si>
    <t>razlogi</t>
  </si>
  <si>
    <t xml:space="preserve">drugi </t>
  </si>
  <si>
    <t>Vsi</t>
  </si>
  <si>
    <t>%</t>
  </si>
  <si>
    <t>ženske</t>
  </si>
  <si>
    <t>15-29 let</t>
  </si>
  <si>
    <t>50 let ali več</t>
  </si>
  <si>
    <t>brezposelni</t>
  </si>
  <si>
    <t>dolgotrajno</t>
  </si>
  <si>
    <t>prve zaposlitve</t>
  </si>
  <si>
    <t>iskalci</t>
  </si>
  <si>
    <t>invalidi</t>
  </si>
  <si>
    <t>Območna</t>
  </si>
  <si>
    <t>15-24 let</t>
  </si>
  <si>
    <t>25-29 let</t>
  </si>
  <si>
    <t>30-39 let</t>
  </si>
  <si>
    <t>40-49 let</t>
  </si>
  <si>
    <t>55-59 let</t>
  </si>
  <si>
    <t>60 let ali več</t>
  </si>
  <si>
    <t>Kohezijska/statistična</t>
  </si>
  <si>
    <t>1+2</t>
  </si>
  <si>
    <t>OŠ ali manj</t>
  </si>
  <si>
    <t xml:space="preserve">3+4 - nižje, </t>
  </si>
  <si>
    <t>5 - srednje tehniško,</t>
  </si>
  <si>
    <t>strokovno, splošno izobr.</t>
  </si>
  <si>
    <t xml:space="preserve">7 - visokošolsko izobr. </t>
  </si>
  <si>
    <t>druge stopnje</t>
  </si>
  <si>
    <t>8 - visokošolsko izobr.</t>
  </si>
  <si>
    <t>6 - visokošolsko izobr.</t>
  </si>
  <si>
    <t>prve stopnje</t>
  </si>
  <si>
    <t>do 2 meseca</t>
  </si>
  <si>
    <t>3 do 5 mesecev</t>
  </si>
  <si>
    <t>6 do 11 mesecev</t>
  </si>
  <si>
    <t>12 do 23 mesecev</t>
  </si>
  <si>
    <t>24 ali več mesecev</t>
  </si>
  <si>
    <t xml:space="preserve">Delež prejemnikov DN v </t>
  </si>
  <si>
    <t>brezposelnosti, v %</t>
  </si>
  <si>
    <t>invalidov</t>
  </si>
  <si>
    <t>Obravnavani</t>
  </si>
  <si>
    <t>komisiji</t>
  </si>
  <si>
    <t>Ocena zaposljivosti (izdane odločbe)</t>
  </si>
  <si>
    <t xml:space="preserve">na  </t>
  </si>
  <si>
    <t>zaposlitveno</t>
  </si>
  <si>
    <t>zaposljivi v</t>
  </si>
  <si>
    <t>podp. dej.</t>
  </si>
  <si>
    <t>zaščitni zap.</t>
  </si>
  <si>
    <t>nezaposljivi</t>
  </si>
  <si>
    <t>vsi</t>
  </si>
  <si>
    <t>zaposlitvi</t>
  </si>
  <si>
    <t>v zaščitni</t>
  </si>
  <si>
    <t>v podporni</t>
  </si>
  <si>
    <t>Zaposleni invalidi</t>
  </si>
  <si>
    <t>Osebno delovno dovoljenje</t>
  </si>
  <si>
    <t>Dovoljenje za zaposlitev</t>
  </si>
  <si>
    <t>Dovoljenje za delo</t>
  </si>
  <si>
    <t>dovoljenja</t>
  </si>
  <si>
    <t>Vrsta delovnega</t>
  </si>
  <si>
    <t>novo delovno dovoljenje</t>
  </si>
  <si>
    <t>brez kontrole trga dela</t>
  </si>
  <si>
    <t>napoteni delavci</t>
  </si>
  <si>
    <t>poslovodni delavci</t>
  </si>
  <si>
    <t>sezonsko delo</t>
  </si>
  <si>
    <t>Izvajanje storitev brez del. dovoljenja</t>
  </si>
  <si>
    <t>Izdana delovna dovoljenja</t>
  </si>
  <si>
    <t>Veljavna delovna dovoljenja</t>
  </si>
  <si>
    <t>Veljavna</t>
  </si>
  <si>
    <t>delovna dovoljenja</t>
  </si>
  <si>
    <t>Država</t>
  </si>
  <si>
    <t>Države z območja nekdanje Jugoslavije</t>
  </si>
  <si>
    <t>Bosna in Hercegovina</t>
  </si>
  <si>
    <t>Hrvaška</t>
  </si>
  <si>
    <t>Srbija</t>
  </si>
  <si>
    <t>Kosovo</t>
  </si>
  <si>
    <t>Druge države</t>
  </si>
  <si>
    <t>Delovno aktivni, skupaj</t>
  </si>
  <si>
    <t>srednje poklicno izobr.</t>
  </si>
  <si>
    <t>Prejemniki,</t>
  </si>
  <si>
    <t>nazaj na kazalo</t>
  </si>
  <si>
    <t>Tabela 1: Delovno aktivno prebivalstvo po področjih dejavnosti, Slovenija</t>
  </si>
  <si>
    <t>Tabela 2:</t>
  </si>
  <si>
    <t>50-54 let</t>
  </si>
  <si>
    <t>Tabela 13: Prejemniki denarnega nadomestila, območne službe</t>
  </si>
  <si>
    <t>Tabela 12sr: Registrirane brezposelne osebe po trajanju brezposelnosti, statistične regije</t>
  </si>
  <si>
    <t>Pregledi za Slovenijo</t>
  </si>
  <si>
    <t>Tabela 1:</t>
  </si>
  <si>
    <t>Delovno aktivno prebivalstvo po področjih dejavnosti</t>
  </si>
  <si>
    <t>Stopnja registirane brezposelnosti</t>
  </si>
  <si>
    <t>Tabela 3:</t>
  </si>
  <si>
    <t>Novoprijavljene brezposelne osebe</t>
  </si>
  <si>
    <t>Tabela 5:</t>
  </si>
  <si>
    <t>Novoprijavljene brezposelne osebe po razlogih prijave</t>
  </si>
  <si>
    <t>Tabela 6:</t>
  </si>
  <si>
    <t>Odjavljene brezposelne osebe</t>
  </si>
  <si>
    <t>Tabela 7:</t>
  </si>
  <si>
    <t>Odjavljene brezposelne osebe po razlogih odjave</t>
  </si>
  <si>
    <t>Tabela 8:</t>
  </si>
  <si>
    <t>Kategorije registriranih brezposelnih oseb</t>
  </si>
  <si>
    <t>Tabela 9:</t>
  </si>
  <si>
    <t>Registrirane brezposelne osebe po starosti</t>
  </si>
  <si>
    <t>Tabela 10:</t>
  </si>
  <si>
    <t>Registrirane brezposelne osebe po ravni izobrazbe</t>
  </si>
  <si>
    <t>Registrirane brezposelne osebe po trajanju brezposelnosti</t>
  </si>
  <si>
    <t>Prejemniki denarnega nadomestila</t>
  </si>
  <si>
    <t>Tabela 4sr:</t>
  </si>
  <si>
    <t>Tabela 12: Registrirane brezposelne osebe po trajanju brezposelnosti, območne službe</t>
  </si>
  <si>
    <t>Tabela 11sr: Registrirane brezposelne osebe po ravni izobrazbe, statistične regije</t>
  </si>
  <si>
    <t>tretje stopnje (mag., dr.)</t>
  </si>
  <si>
    <t>Tabela 11: Registrirane brezposelne osebe po ravni izobrazbe, območne službe</t>
  </si>
  <si>
    <t>Tabela 10sr: Registrirane brezposelne osebe po starosti, statistične regije</t>
  </si>
  <si>
    <t>Tabela 10: Registrirane brezposelne osebe po starosti, območne službe</t>
  </si>
  <si>
    <t>Tabela 9sr: Kategorije registriranih brezposelnih oseb, statistične regije</t>
  </si>
  <si>
    <t>Tabela 9: Kategorije registriranih brezposelnih oseb, območne službe</t>
  </si>
  <si>
    <t>Tabela 8sr: Odjavljene brezposelne osebe po razlogih odjave, statistične regije</t>
  </si>
  <si>
    <t>Tabela 8: Odjavljene brezposelne osebe po razlogih odjave, območne službe</t>
  </si>
  <si>
    <t>Tabela 7: Odjavljene brezposelne osebe, območne službe</t>
  </si>
  <si>
    <t>Tabela 6sr: Novoprijavljene brezposelne osebe po razlogih prijave, statistične regije</t>
  </si>
  <si>
    <t>Tabela 6: Novoprijavljene brezposelne osebe po razlogih prijave, območne službe</t>
  </si>
  <si>
    <t>Tabela 5sr: Novoprijavljene brezposelne osebe, statistične regije</t>
  </si>
  <si>
    <t>Tabela 5: Novoprijavljene brezposelne osebe, območne službe</t>
  </si>
  <si>
    <t>Tabela 4: Registrirane brezposelne osebe, območne službe</t>
  </si>
  <si>
    <t>Razlika</t>
  </si>
  <si>
    <t>Tabela 4sr: Registrirane brezposelne osebe, statistične regije</t>
  </si>
  <si>
    <t>Registrirane brezposelne osebe</t>
  </si>
  <si>
    <t>Tabela 4:</t>
  </si>
  <si>
    <t>Tabela 11:</t>
  </si>
  <si>
    <t>Tabela 12:</t>
  </si>
  <si>
    <t>Tabela 13:</t>
  </si>
  <si>
    <t>Državljanstvo</t>
  </si>
  <si>
    <t>Reg. brezp.</t>
  </si>
  <si>
    <t>3+4+5</t>
  </si>
  <si>
    <t>6+7+8</t>
  </si>
  <si>
    <t>Statistična regija/</t>
  </si>
  <si>
    <t>osebe,</t>
  </si>
  <si>
    <t>stari</t>
  </si>
  <si>
    <t>stari 50</t>
  </si>
  <si>
    <t>OŠ ali</t>
  </si>
  <si>
    <t>srednješol.</t>
  </si>
  <si>
    <t>višje-, visoko-</t>
  </si>
  <si>
    <t>občina</t>
  </si>
  <si>
    <t>let ali več</t>
  </si>
  <si>
    <t>manj</t>
  </si>
  <si>
    <t>izobrazba</t>
  </si>
  <si>
    <t>šol. izobr.</t>
  </si>
  <si>
    <t>Apače</t>
  </si>
  <si>
    <t>Beltinci</t>
  </si>
  <si>
    <t>Cankova</t>
  </si>
  <si>
    <t>Črenšovci</t>
  </si>
  <si>
    <t>Dobrovnik</t>
  </si>
  <si>
    <t>Gornja Radgona</t>
  </si>
  <si>
    <t>Gornji Petrovci</t>
  </si>
  <si>
    <t>Grad</t>
  </si>
  <si>
    <t>Hodoš</t>
  </si>
  <si>
    <t>Kobilje</t>
  </si>
  <si>
    <t>Izvajanje Zakona o zaposlitveni rehabilitaciji in zaposlovanju invalidov</t>
  </si>
  <si>
    <t>Tabela 15:</t>
  </si>
  <si>
    <t>Tabela 18:</t>
  </si>
  <si>
    <t>Tabela 19:</t>
  </si>
  <si>
    <t>Tabela 20:</t>
  </si>
  <si>
    <t>Delovna dovoljenja po vrstah</t>
  </si>
  <si>
    <t>Tabela 21:</t>
  </si>
  <si>
    <t>Tabela 22:</t>
  </si>
  <si>
    <t>Delovna dovoljenja po državljanstvu</t>
  </si>
  <si>
    <t>Delovna dovoljenja po področjih dejavnosti</t>
  </si>
  <si>
    <t>Tabela 23:</t>
  </si>
  <si>
    <t>Državljani EU, ki so se zaposlili v Sloveniji</t>
  </si>
  <si>
    <t>Pregledi za kohezijski in statistične regije ter občine</t>
  </si>
  <si>
    <t>Tabela 24:</t>
  </si>
  <si>
    <t>Tabela 13sr:</t>
  </si>
  <si>
    <t>Tabela 5sr:</t>
  </si>
  <si>
    <t>Tabela 6sr:</t>
  </si>
  <si>
    <t>Tabela 7sr:</t>
  </si>
  <si>
    <t>Tabela 8sr:</t>
  </si>
  <si>
    <t>Tabela 9sr:</t>
  </si>
  <si>
    <t>Tabela 10sr:</t>
  </si>
  <si>
    <t>Tabela 11sr:</t>
  </si>
  <si>
    <t>Tabela 12sr:</t>
  </si>
  <si>
    <t>Število in struktura registrirane brezposelnosti, občine</t>
  </si>
  <si>
    <t>SKUPAJ</t>
  </si>
  <si>
    <t xml:space="preserve">vključeni v </t>
  </si>
  <si>
    <t>Novo</t>
  </si>
  <si>
    <t>CE</t>
  </si>
  <si>
    <t>KP</t>
  </si>
  <si>
    <t>KR</t>
  </si>
  <si>
    <t>LJ</t>
  </si>
  <si>
    <t>MB</t>
  </si>
  <si>
    <t>MS</t>
  </si>
  <si>
    <t>NG</t>
  </si>
  <si>
    <t>NM</t>
  </si>
  <si>
    <t>PT</t>
  </si>
  <si>
    <t>SE</t>
  </si>
  <si>
    <t>TR</t>
  </si>
  <si>
    <t>VE</t>
  </si>
  <si>
    <t>-</t>
  </si>
  <si>
    <t>UKREP/AKTIVNOST/PODAKTIVNOST</t>
  </si>
  <si>
    <t>Območne službe</t>
  </si>
  <si>
    <t>SKUPAJ APZ</t>
  </si>
  <si>
    <t>UKREP 1: USPOSABLJANJE IN IZOBRAŽEVANJE</t>
  </si>
  <si>
    <t>UKREP 3: SPODBUDE ZA ZAPOSLITEV</t>
  </si>
  <si>
    <t>UKREP 4: KREIRANJE NOVIH DELOVNIH MEST</t>
  </si>
  <si>
    <t>4.1.1.1. Javna dela</t>
  </si>
  <si>
    <t>dovoljenje za delo</t>
  </si>
  <si>
    <t>dovoljenje za zaposlitev</t>
  </si>
  <si>
    <t>izvajanje storitev brez del. dov.</t>
  </si>
  <si>
    <t>Delovna dovoljenja po OS sedeža delodajalca</t>
  </si>
  <si>
    <t>Laško</t>
  </si>
  <si>
    <t>Slovenske Konjice</t>
  </si>
  <si>
    <t>Šentjur</t>
  </si>
  <si>
    <t>Šmarje pri Jelšah</t>
  </si>
  <si>
    <t>Žalec</t>
  </si>
  <si>
    <t>Ilirska Bistrica</t>
  </si>
  <si>
    <t>Izola</t>
  </si>
  <si>
    <t>Piran</t>
  </si>
  <si>
    <t>Postojna</t>
  </si>
  <si>
    <t>Sežana</t>
  </si>
  <si>
    <t>Jesenice</t>
  </si>
  <si>
    <t>Radovljica</t>
  </si>
  <si>
    <t>Tržič</t>
  </si>
  <si>
    <t>Cerknica</t>
  </si>
  <si>
    <t>Domžale</t>
  </si>
  <si>
    <t>Grosuplje</t>
  </si>
  <si>
    <t>Kamnik</t>
  </si>
  <si>
    <t>Kočevje</t>
  </si>
  <si>
    <t>Logatec</t>
  </si>
  <si>
    <t>Ribnica</t>
  </si>
  <si>
    <t>Vrhnika</t>
  </si>
  <si>
    <t>Lenart</t>
  </si>
  <si>
    <t>Pesnica</t>
  </si>
  <si>
    <t>Ruše</t>
  </si>
  <si>
    <t>Slovenska Bistrica</t>
  </si>
  <si>
    <t>Lendava</t>
  </si>
  <si>
    <t>Ljutomer</t>
  </si>
  <si>
    <t>Ajdovščina</t>
  </si>
  <si>
    <t>Idrija</t>
  </si>
  <si>
    <t>Tolmin</t>
  </si>
  <si>
    <t>Črnomelj</t>
  </si>
  <si>
    <t>Metlika</t>
  </si>
  <si>
    <t>Ormož</t>
  </si>
  <si>
    <t>Brežice</t>
  </si>
  <si>
    <t>Krško</t>
  </si>
  <si>
    <t>Hrastnik</t>
  </si>
  <si>
    <t>Litija</t>
  </si>
  <si>
    <t>Dravograd</t>
  </si>
  <si>
    <t>Mozirje</t>
  </si>
  <si>
    <t>Radlje ob Dravi</t>
  </si>
  <si>
    <t>Ravne na Koroškem</t>
  </si>
  <si>
    <t>Slovenj Gradec</t>
  </si>
  <si>
    <t>Dolenske toplice</t>
  </si>
  <si>
    <t>Kostel</t>
  </si>
  <si>
    <t>Loški potok</t>
  </si>
  <si>
    <t>Mirna</t>
  </si>
  <si>
    <t>Mirna peč</t>
  </si>
  <si>
    <t>Mokronog-Trebelno</t>
  </si>
  <si>
    <t>Osilnica</t>
  </si>
  <si>
    <t>Semič</t>
  </si>
  <si>
    <t>Sodražica</t>
  </si>
  <si>
    <t>Straža</t>
  </si>
  <si>
    <t>Šentjernej</t>
  </si>
  <si>
    <t>Šentrupert</t>
  </si>
  <si>
    <t>Škocjan</t>
  </si>
  <si>
    <t>Šmarješke toplice</t>
  </si>
  <si>
    <t>Trebne</t>
  </si>
  <si>
    <t>Žužemberk</t>
  </si>
  <si>
    <t>Črna na Koroškem</t>
  </si>
  <si>
    <t>Mežica</t>
  </si>
  <si>
    <t>Mislinja</t>
  </si>
  <si>
    <t>Muta</t>
  </si>
  <si>
    <t>Podvelka</t>
  </si>
  <si>
    <t>Prevalje</t>
  </si>
  <si>
    <t>Ribnica na Pohorju</t>
  </si>
  <si>
    <t>Vuzenica</t>
  </si>
  <si>
    <t>Bloke</t>
  </si>
  <si>
    <t>Loška dolina</t>
  </si>
  <si>
    <t>Pivka</t>
  </si>
  <si>
    <t>Benedikt</t>
  </si>
  <si>
    <t>Cerkvenjak</t>
  </si>
  <si>
    <t>Cirkulane</t>
  </si>
  <si>
    <t>Destrnik</t>
  </si>
  <si>
    <t>Dornava</t>
  </si>
  <si>
    <t>Duplek</t>
  </si>
  <si>
    <t>Gorišnica</t>
  </si>
  <si>
    <t>Hajdina</t>
  </si>
  <si>
    <t>Hoče-Slivnica</t>
  </si>
  <si>
    <t>Juršinci</t>
  </si>
  <si>
    <t>Kidričevo</t>
  </si>
  <si>
    <t>Kungota</t>
  </si>
  <si>
    <t>Lovrenc na Pohorju</t>
  </si>
  <si>
    <t>Majšperk</t>
  </si>
  <si>
    <t>Makole</t>
  </si>
  <si>
    <t>Markovci</t>
  </si>
  <si>
    <t>Miklavž na Dravskem polju</t>
  </si>
  <si>
    <t>Oplotnica</t>
  </si>
  <si>
    <t>Podlehnik</t>
  </si>
  <si>
    <t>Poljčane</t>
  </si>
  <si>
    <t>Rače-Fram</t>
  </si>
  <si>
    <t>Selnica ob Dravi</t>
  </si>
  <si>
    <t>Središče ob Dravi</t>
  </si>
  <si>
    <t>Starše</t>
  </si>
  <si>
    <t>Sveta Ana</t>
  </si>
  <si>
    <t>Sveta Trojica v Slovenskih Goricah</t>
  </si>
  <si>
    <t>Sveti Andraž v Slovenskih Goricah</t>
  </si>
  <si>
    <t>Sveti Jurij v Slovenskih Goricah</t>
  </si>
  <si>
    <t>Sveti tomaž</t>
  </si>
  <si>
    <t>Šentilj</t>
  </si>
  <si>
    <t>Trnovska vas</t>
  </si>
  <si>
    <t>Videm</t>
  </si>
  <si>
    <t>Zavrč</t>
  </si>
  <si>
    <t>Žetale</t>
  </si>
  <si>
    <t>Križevci</t>
  </si>
  <si>
    <t>Kuzma</t>
  </si>
  <si>
    <t>Moravske toplice</t>
  </si>
  <si>
    <t>Odranci</t>
  </si>
  <si>
    <t>Puconci</t>
  </si>
  <si>
    <t>Radenci</t>
  </si>
  <si>
    <t>Razkrižje</t>
  </si>
  <si>
    <t>Rogašovci</t>
  </si>
  <si>
    <t>Sveti Jurijob Ščavnici</t>
  </si>
  <si>
    <t>Šalovci</t>
  </si>
  <si>
    <t>Tišina</t>
  </si>
  <si>
    <t>Turnišče</t>
  </si>
  <si>
    <t>Velika Polana</t>
  </si>
  <si>
    <t>Veržej</t>
  </si>
  <si>
    <t>Bistrica ob Sotli</t>
  </si>
  <si>
    <t>Braslovče</t>
  </si>
  <si>
    <t>Dobje</t>
  </si>
  <si>
    <t>Dobrna</t>
  </si>
  <si>
    <t>Gornji grad</t>
  </si>
  <si>
    <t>Kozje</t>
  </si>
  <si>
    <t>Ljubno</t>
  </si>
  <si>
    <t>Luče</t>
  </si>
  <si>
    <t>Nazarje</t>
  </si>
  <si>
    <t>Podčetrtek</t>
  </si>
  <si>
    <t>Polzela</t>
  </si>
  <si>
    <t>Prebold</t>
  </si>
  <si>
    <t>Radeče</t>
  </si>
  <si>
    <t>Rečica ob Savinji</t>
  </si>
  <si>
    <t>Rogaška Slatina</t>
  </si>
  <si>
    <t>Rogatec</t>
  </si>
  <si>
    <t>Solčava</t>
  </si>
  <si>
    <t>Šmartno ob Paki</t>
  </si>
  <si>
    <t>Šoštanj</t>
  </si>
  <si>
    <t>Štore</t>
  </si>
  <si>
    <t>Tabor</t>
  </si>
  <si>
    <t>Vitanje</t>
  </si>
  <si>
    <t>Vojnik</t>
  </si>
  <si>
    <t>Vransko</t>
  </si>
  <si>
    <t>Zreče</t>
  </si>
  <si>
    <t>Kostanjevica na Krki</t>
  </si>
  <si>
    <t>Zagorje ob Savi</t>
  </si>
  <si>
    <t>Bled</t>
  </si>
  <si>
    <t>Bohinj</t>
  </si>
  <si>
    <t>Cerklje na Gorenjskem</t>
  </si>
  <si>
    <t>Gorenja vas-Poljane</t>
  </si>
  <si>
    <t>Gorje</t>
  </si>
  <si>
    <t>Jezersko</t>
  </si>
  <si>
    <t>Kranjska gora</t>
  </si>
  <si>
    <t>Naklo</t>
  </si>
  <si>
    <t>Preddvor</t>
  </si>
  <si>
    <t>Šenčur</t>
  </si>
  <si>
    <t>Škofja loka</t>
  </si>
  <si>
    <t>Železniki</t>
  </si>
  <si>
    <t>Žiri</t>
  </si>
  <si>
    <t>Žirovnica</t>
  </si>
  <si>
    <t>Bovec</t>
  </si>
  <si>
    <t>Brda</t>
  </si>
  <si>
    <t>Cerkno</t>
  </si>
  <si>
    <t>Kanal</t>
  </si>
  <si>
    <t>Kobarid</t>
  </si>
  <si>
    <t>Miren-Kostanjevica</t>
  </si>
  <si>
    <t>Renče-Vogrsko</t>
  </si>
  <si>
    <t>Šempeter-Vrtojba</t>
  </si>
  <si>
    <t>Vipava</t>
  </si>
  <si>
    <t>Divača</t>
  </si>
  <si>
    <t>Hrpelje-Kozina</t>
  </si>
  <si>
    <t>Komen</t>
  </si>
  <si>
    <t>Borovnica</t>
  </si>
  <si>
    <t>Brezovica</t>
  </si>
  <si>
    <t>Dobrepolje</t>
  </si>
  <si>
    <t>Dobrova-Polhov Gradec</t>
  </si>
  <si>
    <t>Dol pri Ljubljani</t>
  </si>
  <si>
    <t>Horjul</t>
  </si>
  <si>
    <t>Ig</t>
  </si>
  <si>
    <t>Ivančna Gorica</t>
  </si>
  <si>
    <t>Komenda</t>
  </si>
  <si>
    <t>Log-Dragomer</t>
  </si>
  <si>
    <t>Lukovica</t>
  </si>
  <si>
    <t>Medvode</t>
  </si>
  <si>
    <t>Mengeš</t>
  </si>
  <si>
    <t>Moravče</t>
  </si>
  <si>
    <t>Škofljica</t>
  </si>
  <si>
    <t>Šmartno pri Litiji</t>
  </si>
  <si>
    <t>Trzin</t>
  </si>
  <si>
    <t>Velike Lašče</t>
  </si>
  <si>
    <t>Vodice</t>
  </si>
  <si>
    <t>Države EU</t>
  </si>
  <si>
    <t>Ostale države</t>
  </si>
  <si>
    <t>Ni podatka o dejavnosti</t>
  </si>
  <si>
    <t>strok., splošno izobr.</t>
  </si>
  <si>
    <t>tretje st. (mag., dr.)</t>
  </si>
  <si>
    <t>Ostalo</t>
  </si>
  <si>
    <t>Posavska</t>
  </si>
  <si>
    <t>Primorsko-notranjska</t>
  </si>
  <si>
    <t>Ankaran</t>
  </si>
  <si>
    <t>1.2.1.1. Programi formalnega izobraževanja</t>
  </si>
  <si>
    <t>Prosta delovna mesta</t>
  </si>
  <si>
    <t>Tabela 3: Prosta delovna mesta, območne službe</t>
  </si>
  <si>
    <t xml:space="preserve">Podatki se nanašajo na zakon o zaposlovanju in delu tujcev (ZZDT-1) in ne vključujejo podatkov o enotnih dovoljenjih </t>
  </si>
  <si>
    <t>za prebivanje in delo po zakonu o zaposlovanju, samozaposlovanju in delu tujcev (ZZSDT).</t>
  </si>
  <si>
    <t>Tabela 17:</t>
  </si>
  <si>
    <t>Tabela 24: Število in struktura registrirane brezposelnosti, občine</t>
  </si>
  <si>
    <t>Tabela 23: Državljani EU, EGP in Švicarske konfederacije, ki so se zaposlili v Sloveniji</t>
  </si>
  <si>
    <t>Tabela 22: Delovna dovoljenja po OS sedeža delodajalca</t>
  </si>
  <si>
    <t>Tabela 21: Delovna dovoljenja po področjih dejavnosti</t>
  </si>
  <si>
    <t>Tabela 20: Delovna dovoljenja po državljanstvu</t>
  </si>
  <si>
    <t>Tabela 19: Delovna dovoljenja po vrstah delovnega dovoljenja</t>
  </si>
  <si>
    <t>U Dejavnost eksteritorialnih org. in teles</t>
  </si>
  <si>
    <t>Število oseb</t>
  </si>
  <si>
    <t>Povprečje</t>
  </si>
  <si>
    <t>Predhodni mesec</t>
  </si>
  <si>
    <t>BO</t>
  </si>
  <si>
    <t>Kumulativa</t>
  </si>
  <si>
    <t>Mesec</t>
  </si>
  <si>
    <t>Mesec -1</t>
  </si>
  <si>
    <t>Mesec -2</t>
  </si>
  <si>
    <t>Leto</t>
  </si>
  <si>
    <t>Leto -1</t>
  </si>
  <si>
    <t>SURS, Prejemniki DN (-1 mesec)</t>
  </si>
  <si>
    <t>Avstrija</t>
  </si>
  <si>
    <t>Belgija</t>
  </si>
  <si>
    <t>Bolgarija</t>
  </si>
  <si>
    <t>Češka republika</t>
  </si>
  <si>
    <t>Estonija</t>
  </si>
  <si>
    <t>Finska</t>
  </si>
  <si>
    <t>Francija</t>
  </si>
  <si>
    <t>Grčija</t>
  </si>
  <si>
    <t>Irska</t>
  </si>
  <si>
    <t>Italija</t>
  </si>
  <si>
    <t>Latvija</t>
  </si>
  <si>
    <t>Litva</t>
  </si>
  <si>
    <t>Madžarska</t>
  </si>
  <si>
    <t>Nemčija</t>
  </si>
  <si>
    <t>Nizozemska</t>
  </si>
  <si>
    <t>Poljska</t>
  </si>
  <si>
    <t>Portugalska</t>
  </si>
  <si>
    <t>Romunija</t>
  </si>
  <si>
    <t>Slovaška</t>
  </si>
  <si>
    <t>Španija</t>
  </si>
  <si>
    <t>Švedska</t>
  </si>
  <si>
    <t>1.1.1.4. Lokalni programi neformalnega izobraževanja in usposabljanja</t>
  </si>
  <si>
    <t>Tabela 2: Stopnja registrirane brezposelnosti, območne službe</t>
  </si>
  <si>
    <t>Vir podatkov o delovno aktivnem prebivalstvu je Statistični urad RS (SURS).</t>
  </si>
  <si>
    <t xml:space="preserve">Izračun stopnje registrirane brezposelnosti po območnih službah pripravlja Zavod RS za zaposlovanje. </t>
  </si>
  <si>
    <t>Tabela 16:</t>
  </si>
  <si>
    <t>Severna Makedonija</t>
  </si>
  <si>
    <t>Tabela 13sr: Prejemniki denarnega nadomestila, statistične regije</t>
  </si>
  <si>
    <t>Bilateralni sporazum o zaposlovanju (BIH, Srbija)</t>
  </si>
  <si>
    <t>Bilateralni sporazum o zap. (BIH, Srbija)</t>
  </si>
  <si>
    <t>presežni delavec,</t>
  </si>
  <si>
    <t>1.1.4.6. UDM za osebe na področju mednarodne zaščite in tujce</t>
  </si>
  <si>
    <t>Malta</t>
  </si>
  <si>
    <t>Danska</t>
  </si>
  <si>
    <t>reIabilitacijski</t>
  </si>
  <si>
    <t>reIabilitacijo</t>
  </si>
  <si>
    <t>Ciper</t>
  </si>
  <si>
    <t>3.1.2.4. Hitrejši vstop mladih na trg dela</t>
  </si>
  <si>
    <t>Tabela 14: Izvajanje Zakona o zaposlitveni rehabilitaciji in zaposlovanju invalidov, območne službe</t>
  </si>
  <si>
    <t>Afganistan</t>
  </si>
  <si>
    <t>Ø 2022</t>
  </si>
  <si>
    <t>Moldavija, republika</t>
  </si>
  <si>
    <t>1.1.2.4. Projektno učenje mlajših odraslih (PUM-O+)</t>
  </si>
  <si>
    <t>1.1.2.2. Vključitev oseb v podporne in razvojne programe</t>
  </si>
  <si>
    <t>1.1.5.4. Delovni preizkus</t>
  </si>
  <si>
    <t>I-XII 23</t>
  </si>
  <si>
    <t>XII 23</t>
  </si>
  <si>
    <t>Ø 2023</t>
  </si>
  <si>
    <t>Švica</t>
  </si>
  <si>
    <t>Nepal</t>
  </si>
  <si>
    <t>1.1.1.1. Neformalno izobraževanje in usposabljanje (NIU+)</t>
  </si>
  <si>
    <t>1.1.4.1. Usposabljanje na delovnem mestu (UDM+)</t>
  </si>
  <si>
    <t>1.1.4.2. UDM Usposabljamo lokalno</t>
  </si>
  <si>
    <t>3.1.1.9. Spodbujanje zaposlovanja – Zaposli.me+</t>
  </si>
  <si>
    <t>Južna Afrika</t>
  </si>
  <si>
    <t>Črna gora</t>
  </si>
  <si>
    <t>Indonezija</t>
  </si>
  <si>
    <t>Tabela 7sr: Odjavljene brezposelne osebe, statistične regije</t>
  </si>
  <si>
    <t>I-XII 24</t>
  </si>
  <si>
    <t>4.2.1.1. Učne delavnice+</t>
  </si>
  <si>
    <t>XII 24</t>
  </si>
  <si>
    <t>Ø 2024</t>
  </si>
  <si>
    <t>D Oskrba z el. energijo, plinom, paro in hladnim zrakom</t>
  </si>
  <si>
    <t>G Trgovina</t>
  </si>
  <si>
    <t>H Prevoz in skladiščenje</t>
  </si>
  <si>
    <t>I Nastanitvene in gostinske dejavnosti</t>
  </si>
  <si>
    <t>J Založništvo, radiodifuzija ter produkcija in distribucija vsebin</t>
  </si>
  <si>
    <t>K Dej. v zvezi s telekomunikacijskimi, rač. programiranjem, svetovanjem, rač. Infrastrukturo in drugimi inf. storitvami</t>
  </si>
  <si>
    <t>L Finančne in zavarovalniške dej.</t>
  </si>
  <si>
    <t>M Poslovanje z nepremičninami</t>
  </si>
  <si>
    <t>N Strokovne, znanstvene in tehnične dej.</t>
  </si>
  <si>
    <t>O Druge raznovrstne poslovne dej.</t>
  </si>
  <si>
    <t>P Dej. javne uprave in obrambe; dej. obv. soc. varnost</t>
  </si>
  <si>
    <t>Q Izobraževanje</t>
  </si>
  <si>
    <t>R Zdravstvo in socialno varstvo</t>
  </si>
  <si>
    <t>S Kulturne, športne in rekreac. dej.</t>
  </si>
  <si>
    <t>T Druge dejavnosti</t>
  </si>
  <si>
    <t>U Dej.gospod.z zap.hišnim osebjem ter proizv. za lastno rabo</t>
  </si>
  <si>
    <t>V Dej. eksteritorialnih organizacij in teles</t>
  </si>
  <si>
    <t>Izdana</t>
  </si>
  <si>
    <t xml:space="preserve">S 1. januarjem 2025 je začela veljati nova različica Standardne klasifikacije dejavnosti, imenovana SKD 2025, ki je zamenjala SKD 2008. </t>
  </si>
  <si>
    <t>ZRSZ od leta 2025 naprej podatke prikazuje po SKD 2025, za pretekla obdobja pa po SKD 2008, zato podatki od leta 2025 naprej niso primerljivi s podatki iz prejšnjih let.</t>
  </si>
  <si>
    <t>Islandija</t>
  </si>
  <si>
    <t>Norveška</t>
  </si>
  <si>
    <t>Luksemburg</t>
  </si>
  <si>
    <t>1.1.1.2. Nacionalne poklicne kvalifikacije</t>
  </si>
  <si>
    <t>III 25</t>
  </si>
  <si>
    <t>3.1.1.1. Trajno zaposlovanje mladih 2025</t>
  </si>
  <si>
    <t>IV 25</t>
  </si>
  <si>
    <t>V</t>
  </si>
  <si>
    <t>1.1.2.5. Praktični programi za spodbujanje zaposlovanja</t>
  </si>
  <si>
    <t>Število novosklenjenih pogodb z osebo, julij 2025</t>
  </si>
  <si>
    <t>Število novosklenjenih pogodb z osebo, januar-julij 2025</t>
  </si>
  <si>
    <t>Število aktivnih pogodb z osebo, julij 2025</t>
  </si>
  <si>
    <t>Število aktivnih pogodb z osebo konec julija 2025</t>
  </si>
  <si>
    <t>VII</t>
  </si>
  <si>
    <t>VI</t>
  </si>
  <si>
    <t>Ø I-V 2025</t>
  </si>
  <si>
    <t>V 25</t>
  </si>
  <si>
    <t>V 24</t>
  </si>
  <si>
    <t>Ø I-V 2024</t>
  </si>
  <si>
    <t>VI 25</t>
  </si>
  <si>
    <t>Tabela 15: Število novosklenjenih pogodb z osebo, julij 2025, območne službe</t>
  </si>
  <si>
    <t>Tabela 16: Število novosklenjenih pogodb z osebo, januar-julij 2025, območne službe</t>
  </si>
  <si>
    <t>Tabela 17: Število aktivnih pogodb z osebo, julij 2025, območne službe</t>
  </si>
  <si>
    <t>Tabela 18: Število aktivnih pogodb z osebo konec julija 2025, območne službe</t>
  </si>
  <si>
    <t>I-VII 24</t>
  </si>
  <si>
    <t>I-VII 25</t>
  </si>
  <si>
    <t>I-VII 23</t>
  </si>
  <si>
    <t>Julij 2025</t>
  </si>
  <si>
    <t>Albanija</t>
  </si>
  <si>
    <t>Čile</t>
  </si>
  <si>
    <t>Filipini</t>
  </si>
  <si>
    <t>4.2.1.2. Spodbujanje zaposlovanja oseb iz programa Učne delavnice+</t>
  </si>
  <si>
    <t>Tabela 19a: Izdana soglasja k ED po vrstah soglasja</t>
  </si>
  <si>
    <t>Izdana soglasja</t>
  </si>
  <si>
    <t>Vrsta soglasja k</t>
  </si>
  <si>
    <t>enotnemu dovoljenju</t>
  </si>
  <si>
    <t>1. Soglasje za zaposlitev, samozaposlitev ali delo (osebno delovno dovoljenje)</t>
  </si>
  <si>
    <t>3. Soglasje za zaposlitev</t>
  </si>
  <si>
    <t>4. Soglasje k podaljšanju ED za namen zaposlitve</t>
  </si>
  <si>
    <t>5. Soglasje k pisni odobritvi na podlagi zaposlitve</t>
  </si>
  <si>
    <t>6. Soglasje k modri karti</t>
  </si>
  <si>
    <t>7. Soglasje za napotene delavce</t>
  </si>
  <si>
    <t>8. Soglasje za usposabljanje ali izpopolnjevanje</t>
  </si>
  <si>
    <t>9. Soglasje za individualne storitve</t>
  </si>
  <si>
    <t>10. Soglasje za zastopnika</t>
  </si>
  <si>
    <t>11. Soglasje za sezonsko delo</t>
  </si>
  <si>
    <t>Podatki se nanašajo na Zakon o zaposlovanju, samozaposlovanju in delu tujcev (ZZSDT, UL RS, 47/2015)</t>
  </si>
  <si>
    <t>z dne 1. 9. 2015, ki temelji na evropski direktivi.</t>
  </si>
  <si>
    <t>Tabela 20a: Izdana soglasja k ED po državljanstvu</t>
  </si>
  <si>
    <t>KOSOVO</t>
  </si>
  <si>
    <t>SEVERNA MAKEDONIJA</t>
  </si>
  <si>
    <t>INDIJA</t>
  </si>
  <si>
    <t>NEPAL</t>
  </si>
  <si>
    <t>FILIPINI</t>
  </si>
  <si>
    <t>SRBIJA</t>
  </si>
  <si>
    <t>BOSNA IN HERCEGOVINA</t>
  </si>
  <si>
    <t>TURČIJA</t>
  </si>
  <si>
    <t>KITAJSKA</t>
  </si>
  <si>
    <t>RUSKA FEDERACIJA</t>
  </si>
  <si>
    <t>BANGLADEŠ</t>
  </si>
  <si>
    <t>Tabela 21a: Izdana soglasja k ED po področjih dejavnosti</t>
  </si>
  <si>
    <t>Izdana soglasja po vrstah soglasja</t>
  </si>
  <si>
    <t>Tabela 19a:</t>
  </si>
  <si>
    <t>Tabela 20a:</t>
  </si>
  <si>
    <t>Izdana soglasja po državljanstvu</t>
  </si>
  <si>
    <t>Tabela 21a:</t>
  </si>
  <si>
    <t>Izdana soglasja po področjih dejavnosti</t>
  </si>
  <si>
    <t>Tabela 14:</t>
  </si>
  <si>
    <t>VII 25</t>
  </si>
  <si>
    <t>Ø I-VII 25</t>
  </si>
  <si>
    <t>VII 24</t>
  </si>
  <si>
    <t>Ø I-VII 24</t>
  </si>
  <si>
    <t>Ø I-VI 25</t>
  </si>
  <si>
    <t>VI 24</t>
  </si>
  <si>
    <t>Ø I-VI 24</t>
  </si>
  <si>
    <t>I-VII 2025</t>
  </si>
  <si>
    <t>VII 2025</t>
  </si>
  <si>
    <t>I-VII 2024</t>
  </si>
  <si>
    <t>EGIPT</t>
  </si>
  <si>
    <t xml:space="preserve">Število brezposelnih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</si>
</sst>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0.0"/>
    <numFmt numFmtId="166" formatCode="#,##0.0"/>
  </numFmts>
  <fonts count="28" x14ac:knownFonts="1">
    <font>
      <sz val="10"/>
      <name val="Arial CE"/>
      <charset val="238"/>
    </font>
    <font>
      <sz val="10"/>
      <color theme="1"/>
      <name val="Arial"/>
      <family val="2"/>
      <charset val="238"/>
    </font>
    <font>
      <sz val="10"/>
      <color theme="1"/>
      <name val="Arial"/>
      <family val="2"/>
      <charset val="238"/>
    </font>
    <font>
      <sz val="8"/>
      <name val="Arial CE"/>
      <charset val="238"/>
    </font>
    <font>
      <sz val="8"/>
      <name val="Arial"/>
      <family val="2"/>
      <charset val="238"/>
    </font>
    <font>
      <sz val="10"/>
      <name val="Arial"/>
      <family val="2"/>
      <charset val="238"/>
    </font>
    <font>
      <b/>
      <sz val="8"/>
      <color indexed="8"/>
      <name val="Arial"/>
      <family val="2"/>
      <charset val="238"/>
    </font>
    <font>
      <sz val="8"/>
      <color indexed="8"/>
      <name val="Arial"/>
      <family val="2"/>
      <charset val="238"/>
    </font>
    <font>
      <b/>
      <sz val="10"/>
      <color indexed="8"/>
      <name val="Arial"/>
      <family val="2"/>
      <charset val="238"/>
    </font>
    <font>
      <b/>
      <sz val="11"/>
      <color rgb="FFFF0000"/>
      <name val="Arial"/>
      <family val="2"/>
      <charset val="238"/>
    </font>
    <font>
      <b/>
      <sz val="8"/>
      <name val="Arial"/>
      <family val="2"/>
      <charset val="238"/>
    </font>
    <font>
      <b/>
      <u/>
      <sz val="8"/>
      <color indexed="8"/>
      <name val="Arial"/>
      <family val="2"/>
      <charset val="238"/>
    </font>
    <font>
      <sz val="11"/>
      <name val="Arial"/>
      <family val="2"/>
      <charset val="238"/>
    </font>
    <font>
      <u/>
      <sz val="10"/>
      <color theme="10"/>
      <name val="Arial CE"/>
      <charset val="238"/>
    </font>
    <font>
      <sz val="12"/>
      <name val="Arial CE"/>
      <charset val="238"/>
    </font>
    <font>
      <b/>
      <sz val="12"/>
      <name val="Arial CE"/>
      <charset val="238"/>
    </font>
    <font>
      <b/>
      <sz val="10"/>
      <name val="Arial"/>
      <family val="2"/>
      <charset val="238"/>
    </font>
    <font>
      <b/>
      <sz val="8"/>
      <color theme="9"/>
      <name val="Arial"/>
      <family val="2"/>
      <charset val="238"/>
    </font>
    <font>
      <b/>
      <u/>
      <sz val="8"/>
      <name val="Arial"/>
      <family val="2"/>
      <charset val="238"/>
    </font>
    <font>
      <u/>
      <sz val="8"/>
      <color theme="10"/>
      <name val="Arial"/>
      <family val="2"/>
      <charset val="238"/>
    </font>
    <font>
      <sz val="11"/>
      <name val="Arial CE"/>
      <charset val="238"/>
    </font>
    <font>
      <b/>
      <sz val="12"/>
      <color theme="1"/>
      <name val="Arial"/>
      <family val="2"/>
      <charset val="238"/>
    </font>
    <font>
      <b/>
      <sz val="10"/>
      <name val="Arial CE"/>
      <charset val="238"/>
    </font>
    <font>
      <b/>
      <sz val="8"/>
      <color rgb="FF000000"/>
      <name val="Arial"/>
      <family val="2"/>
      <charset val="238"/>
    </font>
    <font>
      <sz val="8"/>
      <color theme="1"/>
      <name val="Arial"/>
      <family val="2"/>
      <charset val="238"/>
    </font>
    <font>
      <sz val="8"/>
      <color rgb="FF000000"/>
      <name val="Arial"/>
      <family val="2"/>
      <charset val="238"/>
    </font>
    <font>
      <u/>
      <sz val="10"/>
      <color rgb="FF0000FF"/>
      <name val="Arial CE"/>
      <charset val="238"/>
    </font>
    <font>
      <b/>
      <sz val="8"/>
      <color theme="1"/>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6" tint="0.79998168889431442"/>
      </patternFill>
    </fill>
  </fills>
  <borders count="43">
    <border>
      <left/>
      <right/>
      <top/>
      <bottom/>
      <diagonal/>
    </border>
    <border>
      <left style="thin">
        <color rgb="FF797777"/>
      </left>
      <right/>
      <top/>
      <bottom/>
      <diagonal/>
    </border>
    <border>
      <left/>
      <right style="thin">
        <color rgb="FF797777"/>
      </right>
      <top/>
      <bottom/>
      <diagonal/>
    </border>
    <border>
      <left style="thin">
        <color rgb="FF797777"/>
      </left>
      <right/>
      <top style="thin">
        <color rgb="FF339E35"/>
      </top>
      <bottom/>
      <diagonal/>
    </border>
    <border>
      <left style="thin">
        <color rgb="FF797777"/>
      </left>
      <right/>
      <top/>
      <bottom style="thin">
        <color rgb="FF339E35"/>
      </bottom>
      <diagonal/>
    </border>
    <border>
      <left/>
      <right/>
      <top/>
      <bottom style="thin">
        <color rgb="FF339E35"/>
      </bottom>
      <diagonal/>
    </border>
    <border>
      <left/>
      <right style="thin">
        <color rgb="FF797777"/>
      </right>
      <top/>
      <bottom style="thin">
        <color rgb="FF339E35"/>
      </bottom>
      <diagonal/>
    </border>
    <border>
      <left/>
      <right/>
      <top style="thin">
        <color rgb="FF339E35"/>
      </top>
      <bottom/>
      <diagonal/>
    </border>
    <border>
      <left/>
      <right style="thin">
        <color rgb="FF797777"/>
      </right>
      <top style="thin">
        <color rgb="FF339E35"/>
      </top>
      <bottom/>
      <diagonal/>
    </border>
    <border>
      <left style="thin">
        <color rgb="FF797777"/>
      </left>
      <right style="thin">
        <color rgb="FF797777"/>
      </right>
      <top style="thin">
        <color rgb="FF339E35"/>
      </top>
      <bottom/>
      <diagonal/>
    </border>
    <border>
      <left style="thin">
        <color rgb="FF797777"/>
      </left>
      <right style="thin">
        <color rgb="FF797777"/>
      </right>
      <top/>
      <bottom/>
      <diagonal/>
    </border>
    <border>
      <left style="thin">
        <color rgb="FF797777"/>
      </left>
      <right style="thin">
        <color rgb="FF797777"/>
      </right>
      <top/>
      <bottom style="thin">
        <color rgb="FF339E35"/>
      </bottom>
      <diagonal/>
    </border>
    <border>
      <left/>
      <right style="thin">
        <color theme="0" tint="-0.499984740745262"/>
      </right>
      <top style="thin">
        <color rgb="FF339E35"/>
      </top>
      <bottom/>
      <diagonal/>
    </border>
    <border>
      <left/>
      <right style="thin">
        <color theme="0" tint="-0.499984740745262"/>
      </right>
      <top/>
      <bottom/>
      <diagonal/>
    </border>
    <border>
      <left/>
      <right style="thin">
        <color theme="0" tint="-0.499984740745262"/>
      </right>
      <top/>
      <bottom style="thin">
        <color rgb="FF339E35"/>
      </bottom>
      <diagonal/>
    </border>
    <border>
      <left/>
      <right style="thin">
        <color indexed="64"/>
      </right>
      <top style="thin">
        <color rgb="FF339E35"/>
      </top>
      <bottom/>
      <diagonal/>
    </border>
    <border>
      <left/>
      <right style="thin">
        <color indexed="64"/>
      </right>
      <top/>
      <bottom/>
      <diagonal/>
    </border>
    <border>
      <left/>
      <right style="thin">
        <color indexed="64"/>
      </right>
      <top/>
      <bottom style="thin">
        <color rgb="FF339E35"/>
      </bottom>
      <diagonal/>
    </border>
    <border>
      <left style="thin">
        <color theme="0" tint="-0.499984740745262"/>
      </left>
      <right/>
      <top style="thin">
        <color rgb="FF339E35"/>
      </top>
      <bottom/>
      <diagonal/>
    </border>
    <border>
      <left style="thin">
        <color theme="0" tint="-0.499984740745262"/>
      </left>
      <right/>
      <top/>
      <bottom/>
      <diagonal/>
    </border>
    <border>
      <left style="thin">
        <color theme="0" tint="-0.499984740745262"/>
      </left>
      <right/>
      <top/>
      <bottom style="thin">
        <color rgb="FF339E35"/>
      </bottom>
      <diagonal/>
    </border>
    <border>
      <left style="thin">
        <color theme="1" tint="0.34998626667073579"/>
      </left>
      <right/>
      <top style="thin">
        <color rgb="FF339E35"/>
      </top>
      <bottom/>
      <diagonal/>
    </border>
    <border>
      <left style="thin">
        <color theme="1" tint="0.34998626667073579"/>
      </left>
      <right/>
      <top/>
      <bottom/>
      <diagonal/>
    </border>
    <border>
      <left style="thin">
        <color theme="1" tint="0.34998626667073579"/>
      </left>
      <right/>
      <top/>
      <bottom style="thin">
        <color rgb="FF339E35"/>
      </bottom>
      <diagonal/>
    </border>
    <border>
      <left/>
      <right style="thin">
        <color theme="1" tint="0.34998626667073579"/>
      </right>
      <top/>
      <bottom style="thin">
        <color rgb="FF339E35"/>
      </bottom>
      <diagonal/>
    </border>
    <border>
      <left/>
      <right style="thin">
        <color theme="1" tint="0.34998626667073579"/>
      </right>
      <top/>
      <bottom/>
      <diagonal/>
    </border>
    <border>
      <left/>
      <right style="thin">
        <color theme="1" tint="0.34998626667073579"/>
      </right>
      <top style="thin">
        <color rgb="FF339E35"/>
      </top>
      <bottom/>
      <diagonal/>
    </border>
    <border>
      <left style="thin">
        <color rgb="FF797777"/>
      </left>
      <right/>
      <top/>
      <bottom style="thin">
        <color theme="4"/>
      </bottom>
      <diagonal/>
    </border>
    <border>
      <left/>
      <right/>
      <top/>
      <bottom style="thin">
        <color theme="4"/>
      </bottom>
      <diagonal/>
    </border>
    <border>
      <left/>
      <right style="thin">
        <color rgb="FF797777"/>
      </right>
      <top/>
      <bottom style="thin">
        <color theme="4"/>
      </bottom>
      <diagonal/>
    </border>
    <border>
      <left/>
      <right style="thin">
        <color theme="0" tint="-0.499984740745262"/>
      </right>
      <top/>
      <bottom style="thin">
        <color theme="4"/>
      </bottom>
      <diagonal/>
    </border>
    <border>
      <left style="thin">
        <color rgb="FF797777"/>
      </left>
      <right/>
      <top style="thin">
        <color theme="4"/>
      </top>
      <bottom/>
      <diagonal/>
    </border>
    <border>
      <left/>
      <right/>
      <top style="thin">
        <color theme="4"/>
      </top>
      <bottom/>
      <diagonal/>
    </border>
    <border>
      <left style="thin">
        <color rgb="FF797777"/>
      </left>
      <right style="thin">
        <color rgb="FF797777"/>
      </right>
      <top/>
      <bottom style="thin">
        <color theme="4"/>
      </bottom>
      <diagonal/>
    </border>
    <border>
      <left style="thin">
        <color rgb="FF797777"/>
      </left>
      <right style="thin">
        <color rgb="FF797777"/>
      </right>
      <top style="thin">
        <color rgb="FF797777"/>
      </top>
      <bottom/>
      <diagonal/>
    </border>
    <border>
      <left/>
      <right/>
      <top style="thin">
        <color rgb="FF339E35"/>
      </top>
      <bottom style="thin">
        <color rgb="FF339E35"/>
      </bottom>
      <diagonal/>
    </border>
    <border>
      <left/>
      <right style="thin">
        <color rgb="FF797777"/>
      </right>
      <top style="thin">
        <color rgb="FF339E35"/>
      </top>
      <bottom style="thin">
        <color rgb="FF339E35"/>
      </bottom>
      <diagonal/>
    </border>
    <border>
      <left style="thin">
        <color rgb="FF797777"/>
      </left>
      <right/>
      <top style="thin">
        <color rgb="FF339E35"/>
      </top>
      <bottom style="thin">
        <color rgb="FF797777"/>
      </bottom>
      <diagonal/>
    </border>
    <border>
      <left/>
      <right/>
      <top style="thin">
        <color rgb="FF339E35"/>
      </top>
      <bottom style="thin">
        <color rgb="FF797777"/>
      </bottom>
      <diagonal/>
    </border>
    <border>
      <left/>
      <right style="thin">
        <color theme="5" tint="0.499984740745262"/>
      </right>
      <top/>
      <bottom/>
      <diagonal/>
    </border>
    <border>
      <left style="thin">
        <color rgb="FF797777"/>
      </left>
      <right/>
      <top style="thin">
        <color rgb="FF339E35"/>
      </top>
      <bottom style="thin">
        <color rgb="FF339E35"/>
      </bottom>
      <diagonal/>
    </border>
    <border>
      <left/>
      <right/>
      <top style="thin">
        <color rgb="FF00B050"/>
      </top>
      <bottom/>
      <diagonal/>
    </border>
    <border>
      <left/>
      <right/>
      <top style="thin">
        <color rgb="FF509E2F"/>
      </top>
      <bottom/>
      <diagonal/>
    </border>
  </borders>
  <cellStyleXfs count="5">
    <xf numFmtId="0" fontId="0" fillId="0" borderId="0"/>
    <xf numFmtId="0" fontId="5" fillId="0" borderId="0"/>
    <xf numFmtId="0" fontId="13" fillId="0" borderId="0" applyNumberFormat="0" applyFill="0" applyBorder="0" applyAlignment="0" applyProtection="0"/>
    <xf numFmtId="0" fontId="2" fillId="0" borderId="0"/>
    <xf numFmtId="0" fontId="20" fillId="0" borderId="0"/>
  </cellStyleXfs>
  <cellXfs count="402">
    <xf numFmtId="0" fontId="0" fillId="0" borderId="0" xfId="0"/>
    <xf numFmtId="0" fontId="6" fillId="0" borderId="0" xfId="1" applyFont="1"/>
    <xf numFmtId="0" fontId="6" fillId="0" borderId="0" xfId="1" applyFont="1" applyFill="1" applyBorder="1" applyAlignment="1">
      <alignment horizontal="center" vertical="center"/>
    </xf>
    <xf numFmtId="165" fontId="7" fillId="0" borderId="0" xfId="1" applyNumberFormat="1" applyFont="1" applyFill="1" applyBorder="1" applyAlignment="1">
      <alignment horizontal="center" vertical="center"/>
    </xf>
    <xf numFmtId="166" fontId="7" fillId="0" borderId="0" xfId="1" applyNumberFormat="1" applyFont="1" applyFill="1" applyBorder="1" applyAlignment="1">
      <alignment horizontal="center" vertical="center"/>
    </xf>
    <xf numFmtId="165" fontId="7" fillId="0" borderId="0" xfId="1" applyNumberFormat="1" applyFont="1" applyFill="1" applyBorder="1" applyAlignment="1">
      <alignment horizontal="right" vertical="center"/>
    </xf>
    <xf numFmtId="0" fontId="4" fillId="0" borderId="0" xfId="0" applyFont="1"/>
    <xf numFmtId="3" fontId="4" fillId="0" borderId="0" xfId="0" applyNumberFormat="1" applyFont="1"/>
    <xf numFmtId="165" fontId="4" fillId="0" borderId="0" xfId="0" applyNumberFormat="1" applyFont="1"/>
    <xf numFmtId="0" fontId="8" fillId="0" borderId="0" xfId="1" quotePrefix="1" applyFont="1" applyBorder="1" applyAlignment="1" applyProtection="1">
      <alignment horizontal="left"/>
      <protection locked="0"/>
    </xf>
    <xf numFmtId="0" fontId="4" fillId="0" borderId="0" xfId="0" applyFont="1" applyBorder="1"/>
    <xf numFmtId="0" fontId="6" fillId="0" borderId="0" xfId="1" applyFont="1" applyBorder="1" applyAlignment="1">
      <alignment horizontal="left" vertical="center"/>
    </xf>
    <xf numFmtId="3" fontId="7" fillId="0" borderId="1" xfId="1" applyNumberFormat="1" applyFont="1" applyFill="1" applyBorder="1" applyAlignment="1">
      <alignment horizontal="right" vertical="center"/>
    </xf>
    <xf numFmtId="3" fontId="7" fillId="0" borderId="0" xfId="1" applyNumberFormat="1" applyFont="1" applyFill="1" applyBorder="1" applyAlignment="1">
      <alignment horizontal="right" vertical="center"/>
    </xf>
    <xf numFmtId="3" fontId="7" fillId="0" borderId="2" xfId="1" applyNumberFormat="1" applyFont="1" applyFill="1" applyBorder="1" applyAlignment="1">
      <alignment horizontal="right" vertical="center"/>
    </xf>
    <xf numFmtId="3" fontId="6" fillId="0" borderId="1" xfId="1" quotePrefix="1" applyNumberFormat="1" applyFont="1" applyFill="1" applyBorder="1" applyAlignment="1">
      <alignment horizontal="right" vertical="center"/>
    </xf>
    <xf numFmtId="3" fontId="6" fillId="0" borderId="0" xfId="1" quotePrefix="1" applyNumberFormat="1" applyFont="1" applyFill="1" applyBorder="1" applyAlignment="1">
      <alignment horizontal="right" vertical="center"/>
    </xf>
    <xf numFmtId="3" fontId="6" fillId="0" borderId="0" xfId="1" applyNumberFormat="1" applyFont="1" applyFill="1" applyBorder="1" applyAlignment="1">
      <alignment horizontal="right" vertical="center"/>
    </xf>
    <xf numFmtId="164" fontId="7" fillId="0" borderId="0" xfId="1" applyNumberFormat="1" applyFont="1" applyFill="1" applyBorder="1" applyAlignment="1">
      <alignment horizontal="left" vertical="center" wrapText="1"/>
    </xf>
    <xf numFmtId="0" fontId="6" fillId="0" borderId="3" xfId="1" applyFont="1" applyFill="1" applyBorder="1" applyAlignment="1">
      <alignment horizontal="center"/>
    </xf>
    <xf numFmtId="0" fontId="6" fillId="0" borderId="5" xfId="1" applyFont="1" applyFill="1" applyBorder="1" applyAlignment="1">
      <alignment horizontal="center" vertical="center"/>
    </xf>
    <xf numFmtId="0" fontId="6" fillId="0" borderId="7" xfId="1" applyFont="1" applyBorder="1" applyAlignment="1">
      <alignment horizontal="left" vertical="center"/>
    </xf>
    <xf numFmtId="3" fontId="6" fillId="0" borderId="3" xfId="1" quotePrefix="1" applyNumberFormat="1" applyFont="1" applyFill="1" applyBorder="1" applyAlignment="1">
      <alignment horizontal="right" vertical="center"/>
    </xf>
    <xf numFmtId="3" fontId="6" fillId="0" borderId="7" xfId="1" quotePrefix="1" applyNumberFormat="1" applyFont="1" applyFill="1" applyBorder="1" applyAlignment="1">
      <alignment horizontal="right" vertical="center"/>
    </xf>
    <xf numFmtId="3" fontId="6" fillId="0" borderId="7" xfId="1" applyNumberFormat="1" applyFont="1" applyFill="1" applyBorder="1" applyAlignment="1">
      <alignment horizontal="right" vertical="center"/>
    </xf>
    <xf numFmtId="164" fontId="7" fillId="0" borderId="5" xfId="1" applyNumberFormat="1" applyFont="1" applyFill="1" applyBorder="1" applyAlignment="1">
      <alignment horizontal="left" vertical="center" wrapText="1"/>
    </xf>
    <xf numFmtId="3" fontId="7" fillId="0" borderId="4" xfId="1" applyNumberFormat="1" applyFont="1" applyFill="1" applyBorder="1" applyAlignment="1">
      <alignment horizontal="right" vertical="center"/>
    </xf>
    <xf numFmtId="3" fontId="7" fillId="0" borderId="5" xfId="1" applyNumberFormat="1" applyFont="1" applyFill="1" applyBorder="1" applyAlignment="1">
      <alignment horizontal="right" vertical="center"/>
    </xf>
    <xf numFmtId="3" fontId="7" fillId="0" borderId="6" xfId="1" applyNumberFormat="1" applyFont="1" applyFill="1" applyBorder="1" applyAlignment="1">
      <alignment horizontal="right" vertical="center"/>
    </xf>
    <xf numFmtId="0" fontId="6" fillId="0" borderId="7" xfId="1" applyFont="1" applyFill="1" applyBorder="1" applyAlignment="1">
      <alignment vertical="center"/>
    </xf>
    <xf numFmtId="0" fontId="6" fillId="0" borderId="8" xfId="1" applyFont="1" applyFill="1" applyBorder="1" applyAlignment="1">
      <alignment vertical="center"/>
    </xf>
    <xf numFmtId="3" fontId="6" fillId="0" borderId="2" xfId="1" quotePrefix="1" applyNumberFormat="1" applyFont="1" applyFill="1" applyBorder="1" applyAlignment="1">
      <alignment horizontal="right" vertical="center"/>
    </xf>
    <xf numFmtId="0" fontId="6" fillId="0" borderId="10" xfId="1" applyFont="1" applyFill="1" applyBorder="1" applyAlignment="1">
      <alignment horizontal="center" vertical="center"/>
    </xf>
    <xf numFmtId="3" fontId="7" fillId="0" borderId="10" xfId="1" applyNumberFormat="1" applyFont="1" applyFill="1" applyBorder="1" applyAlignment="1">
      <alignment horizontal="right" vertical="center"/>
    </xf>
    <xf numFmtId="3" fontId="7" fillId="0" borderId="11" xfId="1" applyNumberFormat="1" applyFont="1" applyFill="1" applyBorder="1" applyAlignment="1">
      <alignment horizontal="right" vertical="center"/>
    </xf>
    <xf numFmtId="0" fontId="6" fillId="0" borderId="7" xfId="1" applyFont="1" applyFill="1" applyBorder="1" applyAlignment="1">
      <alignment horizontal="center"/>
    </xf>
    <xf numFmtId="0" fontId="6" fillId="0" borderId="0" xfId="1" applyFont="1" applyFill="1" applyBorder="1" applyAlignment="1">
      <alignment horizontal="center" vertical="center"/>
    </xf>
    <xf numFmtId="0" fontId="6" fillId="0" borderId="12" xfId="1" applyFont="1" applyFill="1" applyBorder="1" applyAlignment="1">
      <alignment horizontal="center"/>
    </xf>
    <xf numFmtId="3" fontId="6" fillId="0" borderId="12" xfId="1" quotePrefix="1" applyNumberFormat="1" applyFont="1" applyFill="1" applyBorder="1" applyAlignment="1">
      <alignment horizontal="right" vertical="center"/>
    </xf>
    <xf numFmtId="3" fontId="6" fillId="0" borderId="13" xfId="1" quotePrefix="1" applyNumberFormat="1" applyFont="1" applyFill="1" applyBorder="1" applyAlignment="1">
      <alignment horizontal="right" vertical="center"/>
    </xf>
    <xf numFmtId="3" fontId="7" fillId="0" borderId="13" xfId="1" applyNumberFormat="1" applyFont="1" applyFill="1" applyBorder="1" applyAlignment="1">
      <alignment horizontal="right" vertical="center"/>
    </xf>
    <xf numFmtId="3" fontId="7" fillId="0" borderId="14" xfId="1" applyNumberFormat="1" applyFont="1" applyFill="1" applyBorder="1" applyAlignment="1">
      <alignment horizontal="right" vertical="center"/>
    </xf>
    <xf numFmtId="0" fontId="9" fillId="0" borderId="0" xfId="0" applyFont="1"/>
    <xf numFmtId="164" fontId="7" fillId="0" borderId="0" xfId="1" applyNumberFormat="1" applyFont="1" applyFill="1" applyBorder="1" applyAlignment="1">
      <alignment horizontal="left" vertical="center" wrapText="1" indent="1"/>
    </xf>
    <xf numFmtId="0" fontId="6" fillId="0" borderId="0" xfId="1" applyFont="1" applyFill="1" applyBorder="1" applyAlignment="1">
      <alignment horizontal="center" vertical="center"/>
    </xf>
    <xf numFmtId="0" fontId="6" fillId="0" borderId="8" xfId="1" applyFont="1" applyFill="1" applyBorder="1" applyAlignment="1">
      <alignment horizontal="center"/>
    </xf>
    <xf numFmtId="165" fontId="7" fillId="0" borderId="5" xfId="1" applyNumberFormat="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8" xfId="1" applyFont="1" applyBorder="1" applyAlignment="1">
      <alignment vertical="center"/>
    </xf>
    <xf numFmtId="0" fontId="6" fillId="0" borderId="2" xfId="1" applyFont="1" applyBorder="1" applyAlignment="1">
      <alignment vertical="center"/>
    </xf>
    <xf numFmtId="0" fontId="6" fillId="0" borderId="8" xfId="1" applyFont="1" applyBorder="1" applyAlignment="1">
      <alignment vertical="center" wrapText="1"/>
    </xf>
    <xf numFmtId="0" fontId="6" fillId="0" borderId="2" xfId="1" applyFont="1" applyBorder="1" applyAlignment="1">
      <alignment vertical="center" wrapText="1"/>
    </xf>
    <xf numFmtId="3" fontId="6" fillId="0" borderId="21" xfId="1" quotePrefix="1" applyNumberFormat="1" applyFont="1" applyFill="1" applyBorder="1" applyAlignment="1">
      <alignment horizontal="right" vertical="center"/>
    </xf>
    <xf numFmtId="3" fontId="6" fillId="0" borderId="22" xfId="1" quotePrefix="1" applyNumberFormat="1" applyFont="1" applyFill="1" applyBorder="1" applyAlignment="1">
      <alignment horizontal="right" vertical="center"/>
    </xf>
    <xf numFmtId="3" fontId="7" fillId="0" borderId="22" xfId="1" applyNumberFormat="1" applyFont="1" applyFill="1" applyBorder="1" applyAlignment="1">
      <alignment horizontal="right" vertical="center"/>
    </xf>
    <xf numFmtId="3" fontId="7" fillId="0" borderId="23" xfId="1" applyNumberFormat="1" applyFont="1" applyFill="1" applyBorder="1" applyAlignment="1">
      <alignment horizontal="right" vertical="center"/>
    </xf>
    <xf numFmtId="3" fontId="6" fillId="0" borderId="9" xfId="1" quotePrefix="1" applyNumberFormat="1" applyFont="1" applyFill="1" applyBorder="1" applyAlignment="1">
      <alignment horizontal="right" vertical="center"/>
    </xf>
    <xf numFmtId="3" fontId="4" fillId="0" borderId="0" xfId="0" applyNumberFormat="1" applyFont="1" applyBorder="1"/>
    <xf numFmtId="3" fontId="6" fillId="0" borderId="10" xfId="1" quotePrefix="1" applyNumberFormat="1" applyFont="1" applyFill="1" applyBorder="1" applyAlignment="1">
      <alignment horizontal="right" vertical="center"/>
    </xf>
    <xf numFmtId="3" fontId="6" fillId="0" borderId="26" xfId="1" quotePrefix="1" applyNumberFormat="1" applyFont="1" applyFill="1" applyBorder="1" applyAlignment="1">
      <alignment horizontal="right" vertical="center"/>
    </xf>
    <xf numFmtId="3" fontId="6" fillId="0" borderId="25" xfId="1" quotePrefix="1" applyNumberFormat="1" applyFont="1" applyFill="1" applyBorder="1" applyAlignment="1">
      <alignment horizontal="right" vertical="center"/>
    </xf>
    <xf numFmtId="3" fontId="7" fillId="0" borderId="25" xfId="1" applyNumberFormat="1" applyFont="1" applyFill="1" applyBorder="1" applyAlignment="1">
      <alignment horizontal="right" vertical="center"/>
    </xf>
    <xf numFmtId="3" fontId="7" fillId="0" borderId="24" xfId="1" applyNumberFormat="1" applyFont="1" applyFill="1" applyBorder="1" applyAlignment="1">
      <alignment horizontal="right" vertical="center"/>
    </xf>
    <xf numFmtId="0" fontId="6" fillId="0" borderId="0" xfId="1" applyFont="1" applyBorder="1"/>
    <xf numFmtId="3" fontId="6" fillId="0" borderId="2" xfId="1" applyNumberFormat="1" applyFont="1" applyFill="1" applyBorder="1" applyAlignment="1">
      <alignment horizontal="right" vertical="center"/>
    </xf>
    <xf numFmtId="0" fontId="12" fillId="0" borderId="0" xfId="0" applyFont="1"/>
    <xf numFmtId="0" fontId="12" fillId="0" borderId="0" xfId="0" applyFont="1" applyBorder="1"/>
    <xf numFmtId="0" fontId="13" fillId="0" borderId="0" xfId="2"/>
    <xf numFmtId="0" fontId="14" fillId="0" borderId="0" xfId="0" applyFont="1"/>
    <xf numFmtId="164" fontId="6" fillId="0" borderId="0" xfId="1" applyNumberFormat="1" applyFont="1" applyFill="1" applyBorder="1" applyAlignment="1">
      <alignment horizontal="left" vertical="center" wrapText="1"/>
    </xf>
    <xf numFmtId="3" fontId="6" fillId="0" borderId="1" xfId="1" applyNumberFormat="1" applyFont="1" applyFill="1" applyBorder="1" applyAlignment="1">
      <alignment horizontal="right" vertical="center"/>
    </xf>
    <xf numFmtId="3" fontId="6" fillId="0" borderId="13"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6" fontId="6" fillId="0" borderId="3" xfId="1" quotePrefix="1" applyNumberFormat="1" applyFont="1" applyFill="1" applyBorder="1" applyAlignment="1">
      <alignment horizontal="right" vertical="center"/>
    </xf>
    <xf numFmtId="166" fontId="6" fillId="0" borderId="7" xfId="1" quotePrefix="1" applyNumberFormat="1" applyFont="1" applyFill="1" applyBorder="1" applyAlignment="1">
      <alignment horizontal="right" vertical="center"/>
    </xf>
    <xf numFmtId="166" fontId="6" fillId="0" borderId="7" xfId="1" applyNumberFormat="1" applyFont="1" applyFill="1" applyBorder="1" applyAlignment="1">
      <alignment horizontal="right" vertical="center"/>
    </xf>
    <xf numFmtId="166" fontId="6" fillId="0" borderId="1" xfId="1" quotePrefix="1" applyNumberFormat="1" applyFont="1" applyFill="1" applyBorder="1" applyAlignment="1">
      <alignment horizontal="right" vertical="center"/>
    </xf>
    <xf numFmtId="166" fontId="6" fillId="0" borderId="0" xfId="1" quotePrefix="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7" fillId="0" borderId="1" xfId="1" applyNumberFormat="1" applyFont="1" applyFill="1" applyBorder="1" applyAlignment="1">
      <alignment horizontal="right" vertical="center"/>
    </xf>
    <xf numFmtId="166" fontId="7" fillId="0" borderId="0" xfId="1" applyNumberFormat="1" applyFont="1" applyFill="1" applyBorder="1" applyAlignment="1">
      <alignment horizontal="right" vertical="center"/>
    </xf>
    <xf numFmtId="166" fontId="7" fillId="0" borderId="4" xfId="1" applyNumberFormat="1" applyFont="1" applyFill="1" applyBorder="1" applyAlignment="1">
      <alignment horizontal="right" vertical="center"/>
    </xf>
    <xf numFmtId="166" fontId="7" fillId="0" borderId="5" xfId="1" applyNumberFormat="1" applyFont="1" applyFill="1" applyBorder="1" applyAlignment="1">
      <alignment horizontal="right" vertical="center"/>
    </xf>
    <xf numFmtId="0" fontId="6" fillId="0" borderId="0" xfId="1" applyFont="1" applyFill="1" applyBorder="1" applyAlignment="1">
      <alignment horizontal="left" vertical="center"/>
    </xf>
    <xf numFmtId="0" fontId="4" fillId="0" borderId="0" xfId="0" applyFont="1" applyAlignment="1">
      <alignment horizontal="left"/>
    </xf>
    <xf numFmtId="165" fontId="7" fillId="0" borderId="0" xfId="1" applyNumberFormat="1" applyFont="1" applyFill="1" applyBorder="1" applyAlignment="1">
      <alignment horizontal="left" vertical="center"/>
    </xf>
    <xf numFmtId="3" fontId="4" fillId="0" borderId="0" xfId="0" applyNumberFormat="1" applyFont="1" applyAlignment="1">
      <alignment horizontal="left"/>
    </xf>
    <xf numFmtId="165" fontId="4" fillId="0" borderId="0" xfId="0" applyNumberFormat="1" applyFont="1" applyAlignment="1">
      <alignment horizontal="left"/>
    </xf>
    <xf numFmtId="166" fontId="7" fillId="0" borderId="0" xfId="1" applyNumberFormat="1" applyFont="1" applyFill="1" applyBorder="1" applyAlignment="1">
      <alignment horizontal="left" vertical="center"/>
    </xf>
    <xf numFmtId="3" fontId="7" fillId="0" borderId="19" xfId="1" applyNumberFormat="1" applyFont="1" applyFill="1" applyBorder="1" applyAlignment="1">
      <alignment horizontal="right" vertical="center"/>
    </xf>
    <xf numFmtId="3" fontId="7" fillId="0" borderId="20" xfId="1" applyNumberFormat="1" applyFont="1" applyFill="1" applyBorder="1" applyAlignment="1">
      <alignment horizontal="right" vertical="center"/>
    </xf>
    <xf numFmtId="3" fontId="6" fillId="0" borderId="18" xfId="1" applyNumberFormat="1" applyFont="1" applyFill="1" applyBorder="1" applyAlignment="1">
      <alignment horizontal="right" vertical="center"/>
    </xf>
    <xf numFmtId="3" fontId="6" fillId="0" borderId="19" xfId="1" applyNumberFormat="1" applyFont="1" applyFill="1" applyBorder="1" applyAlignment="1">
      <alignment horizontal="right" vertical="center"/>
    </xf>
    <xf numFmtId="165" fontId="6" fillId="0" borderId="8" xfId="1" quotePrefix="1" applyNumberFormat="1" applyFont="1" applyFill="1" applyBorder="1" applyAlignment="1">
      <alignment horizontal="right" vertical="center"/>
    </xf>
    <xf numFmtId="165" fontId="6" fillId="0" borderId="2" xfId="1" quotePrefix="1" applyNumberFormat="1" applyFont="1" applyFill="1" applyBorder="1" applyAlignment="1">
      <alignment horizontal="right" vertical="center"/>
    </xf>
    <xf numFmtId="165" fontId="7" fillId="0" borderId="2" xfId="1" applyNumberFormat="1" applyFont="1" applyFill="1" applyBorder="1" applyAlignment="1">
      <alignment horizontal="right" vertical="center"/>
    </xf>
    <xf numFmtId="165" fontId="7" fillId="0" borderId="6" xfId="1" applyNumberFormat="1" applyFont="1" applyFill="1" applyBorder="1" applyAlignment="1">
      <alignment horizontal="right" vertical="center"/>
    </xf>
    <xf numFmtId="165" fontId="6" fillId="0" borderId="15" xfId="1" quotePrefix="1" applyNumberFormat="1" applyFont="1" applyFill="1" applyBorder="1" applyAlignment="1">
      <alignment horizontal="right" vertical="center"/>
    </xf>
    <xf numFmtId="165" fontId="6" fillId="0" borderId="16" xfId="1" quotePrefix="1" applyNumberFormat="1" applyFont="1" applyFill="1" applyBorder="1" applyAlignment="1">
      <alignment horizontal="right" vertical="center"/>
    </xf>
    <xf numFmtId="165" fontId="7" fillId="0" borderId="16" xfId="1" applyNumberFormat="1" applyFont="1" applyFill="1" applyBorder="1" applyAlignment="1">
      <alignment horizontal="right" vertical="center"/>
    </xf>
    <xf numFmtId="165" fontId="7" fillId="0" borderId="17" xfId="1" applyNumberFormat="1" applyFont="1" applyFill="1" applyBorder="1" applyAlignment="1">
      <alignment horizontal="right" vertical="center"/>
    </xf>
    <xf numFmtId="165" fontId="6" fillId="0" borderId="7" xfId="1" applyNumberFormat="1" applyFont="1" applyFill="1" applyBorder="1" applyAlignment="1">
      <alignment horizontal="right" vertical="center"/>
    </xf>
    <xf numFmtId="166" fontId="6" fillId="0" borderId="8" xfId="1" quotePrefix="1" applyNumberFormat="1" applyFont="1" applyFill="1" applyBorder="1" applyAlignment="1">
      <alignment horizontal="right" vertical="center"/>
    </xf>
    <xf numFmtId="166" fontId="6" fillId="0" borderId="2" xfId="1" quotePrefix="1" applyNumberFormat="1" applyFont="1" applyFill="1" applyBorder="1" applyAlignment="1">
      <alignment horizontal="right" vertical="center"/>
    </xf>
    <xf numFmtId="166" fontId="7" fillId="0" borderId="2" xfId="1" applyNumberFormat="1" applyFont="1" applyFill="1" applyBorder="1" applyAlignment="1">
      <alignment horizontal="right" vertical="center"/>
    </xf>
    <xf numFmtId="166" fontId="7" fillId="0" borderId="6" xfId="1" applyNumberFormat="1" applyFont="1" applyFill="1" applyBorder="1" applyAlignment="1">
      <alignment horizontal="right" vertical="center"/>
    </xf>
    <xf numFmtId="164" fontId="7" fillId="0" borderId="28" xfId="1" applyNumberFormat="1" applyFont="1" applyFill="1" applyBorder="1" applyAlignment="1">
      <alignment horizontal="left" vertical="center" wrapText="1" indent="1"/>
    </xf>
    <xf numFmtId="3" fontId="7" fillId="0" borderId="27" xfId="1" applyNumberFormat="1" applyFont="1" applyFill="1" applyBorder="1" applyAlignment="1">
      <alignment horizontal="right" vertical="center"/>
    </xf>
    <xf numFmtId="3" fontId="7" fillId="0" borderId="28" xfId="1" applyNumberFormat="1" applyFont="1" applyFill="1" applyBorder="1" applyAlignment="1">
      <alignment horizontal="right" vertical="center"/>
    </xf>
    <xf numFmtId="3" fontId="7" fillId="0" borderId="30" xfId="1" applyNumberFormat="1" applyFont="1" applyFill="1" applyBorder="1" applyAlignment="1">
      <alignment horizontal="right" vertical="center"/>
    </xf>
    <xf numFmtId="166" fontId="7" fillId="0" borderId="2" xfId="1" quotePrefix="1" applyNumberFormat="1" applyFont="1" applyFill="1" applyBorder="1" applyAlignment="1">
      <alignment horizontal="right" vertical="center"/>
    </xf>
    <xf numFmtId="166" fontId="6" fillId="0" borderId="15" xfId="1" quotePrefix="1" applyNumberFormat="1" applyFont="1" applyFill="1" applyBorder="1" applyAlignment="1">
      <alignment horizontal="right" vertical="center"/>
    </xf>
    <xf numFmtId="166" fontId="6" fillId="0" borderId="16" xfId="1" quotePrefix="1" applyNumberFormat="1" applyFont="1" applyFill="1" applyBorder="1" applyAlignment="1">
      <alignment horizontal="right" vertical="center"/>
    </xf>
    <xf numFmtId="166" fontId="7" fillId="0" borderId="16" xfId="1" applyNumberFormat="1" applyFont="1" applyFill="1" applyBorder="1" applyAlignment="1">
      <alignment horizontal="right" vertical="center"/>
    </xf>
    <xf numFmtId="166" fontId="7" fillId="0" borderId="17" xfId="1" applyNumberFormat="1" applyFont="1" applyFill="1" applyBorder="1" applyAlignment="1">
      <alignment horizontal="right" vertical="center"/>
    </xf>
    <xf numFmtId="165" fontId="6" fillId="0" borderId="2" xfId="1" applyNumberFormat="1" applyFont="1" applyFill="1" applyBorder="1" applyAlignment="1">
      <alignment horizontal="right" vertical="center"/>
    </xf>
    <xf numFmtId="0" fontId="6" fillId="0" borderId="3" xfId="1" applyFont="1" applyFill="1" applyBorder="1" applyAlignment="1">
      <alignment vertical="center"/>
    </xf>
    <xf numFmtId="0" fontId="6" fillId="0" borderId="2" xfId="1" applyFont="1" applyBorder="1" applyAlignment="1">
      <alignment horizontal="center" vertical="center" wrapText="1"/>
    </xf>
    <xf numFmtId="166" fontId="6" fillId="0" borderId="2" xfId="1" applyNumberFormat="1" applyFont="1" applyFill="1" applyBorder="1" applyAlignment="1">
      <alignment horizontal="right" vertical="center"/>
    </xf>
    <xf numFmtId="0" fontId="15" fillId="0" borderId="0" xfId="0" applyFont="1"/>
    <xf numFmtId="0" fontId="16" fillId="0" borderId="0" xfId="1" quotePrefix="1" applyFont="1" applyBorder="1" applyAlignment="1" applyProtection="1">
      <alignment horizontal="left"/>
      <protection locked="0"/>
    </xf>
    <xf numFmtId="0" fontId="4" fillId="0" borderId="0" xfId="0" applyNumberFormat="1" applyFont="1" applyBorder="1"/>
    <xf numFmtId="0" fontId="17" fillId="0" borderId="0" xfId="1" applyFont="1"/>
    <xf numFmtId="0" fontId="13" fillId="0" borderId="0" xfId="2" quotePrefix="1" applyBorder="1" applyAlignment="1" applyProtection="1">
      <alignment horizontal="right"/>
      <protection locked="0"/>
    </xf>
    <xf numFmtId="166" fontId="6" fillId="0" borderId="8" xfId="1" applyNumberFormat="1" applyFont="1" applyFill="1" applyBorder="1" applyAlignment="1">
      <alignment horizontal="right" vertical="center"/>
    </xf>
    <xf numFmtId="166" fontId="6" fillId="0" borderId="1" xfId="1" applyNumberFormat="1" applyFont="1" applyFill="1" applyBorder="1" applyAlignment="1">
      <alignment horizontal="right" vertical="center"/>
    </xf>
    <xf numFmtId="164" fontId="7" fillId="0" borderId="28" xfId="1" applyNumberFormat="1" applyFont="1" applyFill="1" applyBorder="1" applyAlignment="1">
      <alignment horizontal="left" vertical="center" wrapText="1"/>
    </xf>
    <xf numFmtId="166" fontId="7" fillId="0" borderId="27" xfId="1" applyNumberFormat="1" applyFont="1" applyFill="1" applyBorder="1" applyAlignment="1">
      <alignment horizontal="right" vertical="center"/>
    </xf>
    <xf numFmtId="166" fontId="7" fillId="0" borderId="28" xfId="1" applyNumberFormat="1" applyFont="1" applyFill="1" applyBorder="1" applyAlignment="1">
      <alignment horizontal="right" vertical="center"/>
    </xf>
    <xf numFmtId="166" fontId="7" fillId="0" borderId="29" xfId="1" applyNumberFormat="1" applyFont="1" applyFill="1" applyBorder="1" applyAlignment="1">
      <alignment horizontal="right" vertical="center"/>
    </xf>
    <xf numFmtId="3" fontId="4" fillId="0" borderId="0" xfId="0" applyNumberFormat="1" applyFont="1" applyAlignment="1">
      <alignment vertical="center"/>
    </xf>
    <xf numFmtId="3" fontId="7" fillId="0" borderId="0" xfId="1" applyNumberFormat="1" applyFont="1" applyFill="1" applyBorder="1" applyAlignment="1">
      <alignment vertical="center"/>
    </xf>
    <xf numFmtId="3" fontId="7" fillId="0" borderId="28" xfId="1" applyNumberFormat="1" applyFont="1" applyFill="1" applyBorder="1" applyAlignment="1">
      <alignment vertical="center"/>
    </xf>
    <xf numFmtId="0" fontId="10" fillId="0" borderId="0" xfId="0" applyFont="1" applyFill="1" applyBorder="1"/>
    <xf numFmtId="0" fontId="10" fillId="0" borderId="28" xfId="0" applyNumberFormat="1" applyFont="1" applyFill="1" applyBorder="1" applyAlignment="1">
      <alignment horizontal="center"/>
    </xf>
    <xf numFmtId="0" fontId="10"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wrapText="1"/>
    </xf>
    <xf numFmtId="2" fontId="4"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6" fillId="0" borderId="0" xfId="1" applyFont="1" applyFill="1" applyBorder="1" applyAlignment="1">
      <alignment horizontal="center" vertical="center"/>
    </xf>
    <xf numFmtId="0" fontId="11" fillId="0" borderId="0" xfId="1" applyFont="1" applyFill="1" applyBorder="1" applyAlignment="1">
      <alignment horizontal="right"/>
    </xf>
    <xf numFmtId="0" fontId="6" fillId="0" borderId="13" xfId="1" applyFont="1" applyFill="1" applyBorder="1" applyAlignment="1">
      <alignment horizontal="right" vertical="center"/>
    </xf>
    <xf numFmtId="0" fontId="18" fillId="0" borderId="0" xfId="1" applyFont="1" applyFill="1" applyBorder="1" applyAlignment="1">
      <alignment horizontal="right"/>
    </xf>
    <xf numFmtId="0" fontId="11" fillId="0" borderId="1" xfId="1" applyFont="1" applyFill="1" applyBorder="1" applyAlignment="1">
      <alignment horizontal="right"/>
    </xf>
    <xf numFmtId="0" fontId="11" fillId="0" borderId="2" xfId="1" applyFont="1" applyFill="1" applyBorder="1" applyAlignment="1">
      <alignment horizontal="right"/>
    </xf>
    <xf numFmtId="3" fontId="6" fillId="0" borderId="0" xfId="1" applyNumberFormat="1" applyFont="1" applyFill="1" applyBorder="1" applyAlignment="1">
      <alignment vertical="center"/>
    </xf>
    <xf numFmtId="0" fontId="18" fillId="0" borderId="1" xfId="1" applyFont="1" applyFill="1" applyBorder="1" applyAlignment="1">
      <alignment horizontal="right"/>
    </xf>
    <xf numFmtId="166" fontId="6" fillId="0" borderId="16" xfId="1" applyNumberFormat="1" applyFont="1" applyFill="1" applyBorder="1" applyAlignment="1">
      <alignment horizontal="right" vertical="center"/>
    </xf>
    <xf numFmtId="3" fontId="6" fillId="0" borderId="22" xfId="1" applyNumberFormat="1" applyFont="1" applyFill="1" applyBorder="1" applyAlignment="1">
      <alignment horizontal="right" vertical="center"/>
    </xf>
    <xf numFmtId="165" fontId="6" fillId="0" borderId="16" xfId="1" applyNumberFormat="1" applyFont="1" applyFill="1" applyBorder="1" applyAlignment="1">
      <alignment horizontal="right" vertical="center"/>
    </xf>
    <xf numFmtId="0" fontId="19" fillId="0" borderId="0" xfId="2" applyFont="1"/>
    <xf numFmtId="0" fontId="6" fillId="0" borderId="0" xfId="1" applyFont="1" applyBorder="1" applyAlignment="1">
      <alignment vertical="center"/>
    </xf>
    <xf numFmtId="0" fontId="6" fillId="0" borderId="34" xfId="1" applyFont="1" applyFill="1" applyBorder="1" applyAlignment="1">
      <alignment horizontal="center" vertical="center"/>
    </xf>
    <xf numFmtId="0" fontId="6" fillId="0" borderId="0" xfId="1" applyFont="1" applyBorder="1" applyAlignment="1">
      <alignment horizontal="center" vertical="center"/>
    </xf>
    <xf numFmtId="3" fontId="6" fillId="0" borderId="10" xfId="1" applyNumberFormat="1" applyFont="1" applyFill="1" applyBorder="1" applyAlignment="1">
      <alignment horizontal="right" vertical="center"/>
    </xf>
    <xf numFmtId="164" fontId="6" fillId="0" borderId="28" xfId="1" applyNumberFormat="1" applyFont="1" applyFill="1" applyBorder="1" applyAlignment="1">
      <alignment horizontal="left" vertical="center" wrapText="1"/>
    </xf>
    <xf numFmtId="164" fontId="6" fillId="0" borderId="0" xfId="1" applyNumberFormat="1" applyFont="1" applyFill="1" applyBorder="1" applyAlignment="1">
      <alignment vertical="center" wrapText="1"/>
    </xf>
    <xf numFmtId="0" fontId="13" fillId="0" borderId="0" xfId="2" quotePrefix="1" applyAlignment="1">
      <alignment horizontal="right"/>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horizontal="right" vertical="center"/>
    </xf>
    <xf numFmtId="0" fontId="6" fillId="0" borderId="8" xfId="1" applyFont="1" applyFill="1" applyBorder="1" applyAlignment="1">
      <alignment horizontal="center" vertical="center"/>
    </xf>
    <xf numFmtId="0" fontId="6" fillId="0" borderId="4" xfId="1" applyFont="1" applyFill="1" applyBorder="1" applyAlignment="1">
      <alignment horizontal="right" vertical="center"/>
    </xf>
    <xf numFmtId="0" fontId="6" fillId="0" borderId="5" xfId="1" applyFont="1" applyFill="1" applyBorder="1" applyAlignment="1">
      <alignment horizontal="right" vertical="center"/>
    </xf>
    <xf numFmtId="0" fontId="6" fillId="0" borderId="6" xfId="1" applyFont="1" applyFill="1" applyBorder="1" applyAlignment="1">
      <alignment horizontal="right" vertical="center"/>
    </xf>
    <xf numFmtId="0" fontId="6" fillId="0" borderId="36" xfId="1" applyFont="1" applyBorder="1" applyAlignment="1">
      <alignment horizontal="center" vertical="center"/>
    </xf>
    <xf numFmtId="0" fontId="6" fillId="0" borderId="4" xfId="1" applyFont="1" applyFill="1" applyBorder="1" applyAlignment="1">
      <alignment horizontal="right" vertical="top"/>
    </xf>
    <xf numFmtId="0" fontId="6" fillId="0" borderId="6" xfId="1" applyFont="1" applyFill="1" applyBorder="1" applyAlignment="1">
      <alignment horizontal="right" vertical="top"/>
    </xf>
    <xf numFmtId="0" fontId="6" fillId="0" borderId="3" xfId="1" applyFont="1" applyFill="1" applyBorder="1" applyAlignment="1"/>
    <xf numFmtId="0" fontId="6" fillId="0" borderId="7" xfId="1" applyFont="1" applyFill="1" applyBorder="1" applyAlignment="1"/>
    <xf numFmtId="0" fontId="10" fillId="0" borderId="4" xfId="1" applyFont="1" applyFill="1" applyBorder="1" applyAlignment="1">
      <alignment horizontal="right" vertical="center"/>
    </xf>
    <xf numFmtId="0" fontId="10" fillId="0" borderId="5" xfId="1" applyFont="1" applyFill="1" applyBorder="1" applyAlignment="1">
      <alignment horizontal="right" vertical="center"/>
    </xf>
    <xf numFmtId="0" fontId="6" fillId="0" borderId="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Fill="1" applyBorder="1" applyAlignment="1">
      <alignment horizontal="center" vertical="center"/>
    </xf>
    <xf numFmtId="0" fontId="6" fillId="0" borderId="8" xfId="1" applyFont="1" applyFill="1" applyBorder="1" applyAlignment="1"/>
    <xf numFmtId="0" fontId="6" fillId="0" borderId="11" xfId="1" applyFont="1" applyFill="1" applyBorder="1" applyAlignment="1">
      <alignment horizontal="right" vertical="center"/>
    </xf>
    <xf numFmtId="0" fontId="6" fillId="0" borderId="24" xfId="1" applyFont="1" applyFill="1" applyBorder="1" applyAlignment="1">
      <alignment horizontal="right" vertical="center"/>
    </xf>
    <xf numFmtId="0" fontId="6" fillId="0" borderId="1" xfId="1" applyFont="1" applyFill="1" applyBorder="1" applyAlignment="1">
      <alignment horizontal="center" wrapText="1"/>
    </xf>
    <xf numFmtId="0" fontId="6" fillId="0" borderId="0" xfId="1" applyFont="1" applyFill="1" applyBorder="1" applyAlignment="1">
      <alignment horizontal="center" wrapText="1"/>
    </xf>
    <xf numFmtId="0" fontId="10" fillId="0" borderId="0" xfId="0" applyFont="1" applyBorder="1" applyAlignment="1">
      <alignment horizontal="center" vertical="center"/>
    </xf>
    <xf numFmtId="0" fontId="6" fillId="0" borderId="5" xfId="1" applyFont="1" applyBorder="1" applyAlignment="1">
      <alignment horizontal="center" vertical="center"/>
    </xf>
    <xf numFmtId="0" fontId="6" fillId="0" borderId="11" xfId="1" applyFont="1" applyFill="1" applyBorder="1" applyAlignment="1">
      <alignment horizontal="center" vertical="center"/>
    </xf>
    <xf numFmtId="0" fontId="6" fillId="0" borderId="7" xfId="1" applyFont="1" applyBorder="1" applyAlignment="1">
      <alignment vertical="center"/>
    </xf>
    <xf numFmtId="0" fontId="4" fillId="0" borderId="0" xfId="0" applyFont="1" applyAlignment="1">
      <alignment wrapText="1"/>
    </xf>
    <xf numFmtId="3" fontId="0" fillId="0" borderId="0" xfId="0" applyNumberFormat="1"/>
    <xf numFmtId="0" fontId="10" fillId="0" borderId="6" xfId="1" applyFont="1" applyFill="1" applyBorder="1" applyAlignment="1">
      <alignment horizontal="right" vertical="center"/>
    </xf>
    <xf numFmtId="3" fontId="10" fillId="0" borderId="3" xfId="1" quotePrefix="1" applyNumberFormat="1" applyFont="1" applyFill="1" applyBorder="1" applyAlignment="1">
      <alignment horizontal="right" vertical="center"/>
    </xf>
    <xf numFmtId="3" fontId="10" fillId="0" borderId="7" xfId="1" quotePrefix="1" applyNumberFormat="1" applyFont="1" applyFill="1" applyBorder="1" applyAlignment="1">
      <alignment horizontal="right" vertical="center"/>
    </xf>
    <xf numFmtId="3" fontId="10" fillId="0" borderId="8" xfId="1" quotePrefix="1" applyNumberFormat="1" applyFont="1" applyFill="1" applyBorder="1" applyAlignment="1">
      <alignment horizontal="right" vertical="center"/>
    </xf>
    <xf numFmtId="3" fontId="10" fillId="0" borderId="1" xfId="1" quotePrefix="1" applyNumberFormat="1" applyFont="1" applyFill="1" applyBorder="1" applyAlignment="1">
      <alignment horizontal="right" vertical="center"/>
    </xf>
    <xf numFmtId="3" fontId="10" fillId="0" borderId="0" xfId="1" quotePrefix="1" applyNumberFormat="1" applyFont="1" applyFill="1" applyBorder="1" applyAlignment="1">
      <alignment horizontal="right" vertical="center"/>
    </xf>
    <xf numFmtId="3" fontId="10" fillId="0" borderId="2" xfId="1" quotePrefix="1"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3" fontId="4" fillId="0" borderId="2" xfId="1" applyNumberFormat="1" applyFont="1" applyFill="1" applyBorder="1" applyAlignment="1">
      <alignment horizontal="right" vertical="center"/>
    </xf>
    <xf numFmtId="3" fontId="4" fillId="0" borderId="27" xfId="1" applyNumberFormat="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29" xfId="1" applyNumberFormat="1" applyFont="1" applyFill="1" applyBorder="1" applyAlignment="1">
      <alignment horizontal="right" vertical="center"/>
    </xf>
    <xf numFmtId="166" fontId="10" fillId="0" borderId="7" xfId="1" quotePrefix="1" applyNumberFormat="1" applyFont="1" applyFill="1" applyBorder="1" applyAlignment="1">
      <alignment horizontal="right" vertical="center"/>
    </xf>
    <xf numFmtId="166" fontId="10" fillId="0" borderId="0" xfId="1" quotePrefix="1" applyNumberFormat="1" applyFont="1" applyFill="1" applyBorder="1" applyAlignment="1">
      <alignment horizontal="right" vertical="center"/>
    </xf>
    <xf numFmtId="3" fontId="10" fillId="0" borderId="0" xfId="1" applyNumberFormat="1" applyFont="1" applyFill="1" applyBorder="1" applyAlignment="1">
      <alignment horizontal="right" vertical="center"/>
    </xf>
    <xf numFmtId="166" fontId="10" fillId="0" borderId="0" xfId="1" applyNumberFormat="1" applyFont="1" applyFill="1" applyBorder="1" applyAlignment="1">
      <alignment horizontal="right" vertical="center"/>
    </xf>
    <xf numFmtId="166" fontId="4" fillId="0" borderId="0" xfId="1" applyNumberFormat="1" applyFont="1" applyFill="1" applyBorder="1" applyAlignment="1">
      <alignment horizontal="right" vertical="center"/>
    </xf>
    <xf numFmtId="166" fontId="4" fillId="0" borderId="28" xfId="1" applyNumberFormat="1" applyFont="1" applyFill="1" applyBorder="1" applyAlignment="1">
      <alignment horizontal="right" vertical="center"/>
    </xf>
    <xf numFmtId="3" fontId="10" fillId="0" borderId="1" xfId="1" applyNumberFormat="1" applyFont="1" applyFill="1" applyBorder="1" applyAlignment="1">
      <alignment horizontal="right" vertical="center"/>
    </xf>
    <xf numFmtId="0" fontId="6" fillId="0" borderId="0" xfId="1" applyFont="1" applyFill="1" applyBorder="1" applyAlignment="1">
      <alignment vertical="center"/>
    </xf>
    <xf numFmtId="3" fontId="6" fillId="0" borderId="0" xfId="1" applyNumberFormat="1" applyFont="1" applyFill="1" applyBorder="1" applyAlignment="1">
      <alignment horizontal="center" vertical="center"/>
    </xf>
    <xf numFmtId="0" fontId="4" fillId="0" borderId="28" xfId="0" applyNumberFormat="1" applyFont="1" applyFill="1" applyBorder="1" applyAlignment="1">
      <alignment horizontal="left" vertical="center" wrapText="1"/>
    </xf>
    <xf numFmtId="3" fontId="4" fillId="0" borderId="10" xfId="0" applyNumberFormat="1" applyFont="1" applyBorder="1" applyAlignment="1">
      <alignment vertical="center"/>
    </xf>
    <xf numFmtId="3" fontId="4" fillId="0" borderId="0" xfId="0" applyNumberFormat="1" applyFont="1" applyBorder="1" applyAlignment="1">
      <alignment vertical="center"/>
    </xf>
    <xf numFmtId="3" fontId="10" fillId="0" borderId="33" xfId="0" applyNumberFormat="1" applyFont="1" applyBorder="1" applyAlignment="1">
      <alignment vertical="center"/>
    </xf>
    <xf numFmtId="3" fontId="10" fillId="0" borderId="28" xfId="0" applyNumberFormat="1" applyFont="1" applyBorder="1" applyAlignment="1">
      <alignment vertical="center"/>
    </xf>
    <xf numFmtId="165" fontId="7" fillId="0" borderId="0" xfId="1" applyNumberFormat="1" applyFont="1" applyFill="1" applyBorder="1" applyAlignment="1">
      <alignment vertical="center"/>
    </xf>
    <xf numFmtId="166" fontId="7" fillId="0" borderId="0" xfId="1" applyNumberFormat="1" applyFont="1" applyFill="1" applyBorder="1" applyAlignment="1">
      <alignment vertical="center"/>
    </xf>
    <xf numFmtId="0" fontId="4" fillId="0" borderId="0" xfId="0" applyFont="1" applyAlignment="1"/>
    <xf numFmtId="0" fontId="12" fillId="0" borderId="0" xfId="0" applyFont="1" applyAlignment="1">
      <alignment wrapText="1"/>
    </xf>
    <xf numFmtId="0" fontId="0" fillId="0" borderId="0" xfId="0"/>
    <xf numFmtId="166" fontId="10" fillId="0" borderId="3" xfId="1" quotePrefix="1" applyNumberFormat="1" applyFont="1" applyFill="1" applyBorder="1" applyAlignment="1">
      <alignment horizontal="right" vertical="center"/>
    </xf>
    <xf numFmtId="166" fontId="10" fillId="0" borderId="8" xfId="1" quotePrefix="1" applyNumberFormat="1" applyFont="1" applyFill="1" applyBorder="1" applyAlignment="1">
      <alignment horizontal="right" vertical="center"/>
    </xf>
    <xf numFmtId="166" fontId="10" fillId="0" borderId="1" xfId="1" quotePrefix="1" applyNumberFormat="1" applyFont="1" applyFill="1" applyBorder="1" applyAlignment="1">
      <alignment horizontal="right" vertical="center"/>
    </xf>
    <xf numFmtId="166" fontId="10" fillId="0" borderId="2" xfId="1" quotePrefix="1" applyNumberFormat="1" applyFont="1" applyFill="1" applyBorder="1" applyAlignment="1">
      <alignment horizontal="right" vertical="center"/>
    </xf>
    <xf numFmtId="166" fontId="10" fillId="0" borderId="1" xfId="1" applyNumberFormat="1" applyFont="1" applyFill="1" applyBorder="1" applyAlignment="1">
      <alignment horizontal="right" vertical="center"/>
    </xf>
    <xf numFmtId="166" fontId="10" fillId="0" borderId="2" xfId="1" applyNumberFormat="1" applyFont="1" applyFill="1" applyBorder="1" applyAlignment="1">
      <alignment horizontal="right" vertical="center"/>
    </xf>
    <xf numFmtId="166" fontId="4" fillId="0" borderId="1" xfId="1" applyNumberFormat="1" applyFont="1" applyFill="1" applyBorder="1" applyAlignment="1">
      <alignment horizontal="right" vertical="center"/>
    </xf>
    <xf numFmtId="166" fontId="4" fillId="0" borderId="2" xfId="1" applyNumberFormat="1" applyFont="1" applyFill="1" applyBorder="1" applyAlignment="1">
      <alignment horizontal="right" vertical="center"/>
    </xf>
    <xf numFmtId="166" fontId="4" fillId="0" borderId="4" xfId="1" applyNumberFormat="1" applyFont="1" applyFill="1" applyBorder="1" applyAlignment="1">
      <alignment horizontal="right" vertical="center"/>
    </xf>
    <xf numFmtId="166" fontId="4" fillId="0" borderId="6" xfId="1" applyNumberFormat="1" applyFont="1" applyFill="1" applyBorder="1" applyAlignment="1">
      <alignment horizontal="right" vertical="center"/>
    </xf>
    <xf numFmtId="166" fontId="4" fillId="0" borderId="5" xfId="1" applyNumberFormat="1" applyFont="1" applyFill="1" applyBorder="1" applyAlignment="1">
      <alignment horizontal="right" vertical="center"/>
    </xf>
    <xf numFmtId="0" fontId="10" fillId="0" borderId="33" xfId="0" applyNumberFormat="1" applyFont="1" applyFill="1" applyBorder="1" applyAlignment="1"/>
    <xf numFmtId="3" fontId="10" fillId="0" borderId="10"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3" fontId="10" fillId="0" borderId="33" xfId="0" applyNumberFormat="1" applyFont="1" applyFill="1" applyBorder="1" applyAlignment="1">
      <alignment horizontal="right" vertical="center"/>
    </xf>
    <xf numFmtId="3" fontId="4" fillId="0" borderId="28" xfId="0" applyNumberFormat="1" applyFont="1" applyFill="1" applyBorder="1" applyAlignment="1">
      <alignment horizontal="right" vertical="center"/>
    </xf>
    <xf numFmtId="0" fontId="6" fillId="0" borderId="6" xfId="1" applyFont="1" applyBorder="1" applyAlignment="1">
      <alignment horizontal="center" vertical="center"/>
    </xf>
    <xf numFmtId="0" fontId="6" fillId="0" borderId="0" xfId="1" applyFont="1" applyFill="1" applyBorder="1" applyAlignment="1">
      <alignment horizontal="right" vertical="center"/>
    </xf>
    <xf numFmtId="0" fontId="11" fillId="0" borderId="39" xfId="1" applyFont="1" applyFill="1" applyBorder="1" applyAlignment="1">
      <alignment horizontal="right"/>
    </xf>
    <xf numFmtId="0" fontId="6" fillId="0" borderId="2" xfId="1" applyFont="1" applyBorder="1" applyAlignment="1">
      <alignment horizontal="center" vertical="center"/>
    </xf>
    <xf numFmtId="0" fontId="6" fillId="0" borderId="6" xfId="1" applyFont="1" applyBorder="1" applyAlignment="1">
      <alignment horizontal="center" vertical="center"/>
    </xf>
    <xf numFmtId="164" fontId="7" fillId="0" borderId="0" xfId="1" applyNumberFormat="1" applyFont="1" applyFill="1" applyBorder="1" applyAlignment="1">
      <alignment horizontal="left" vertical="center"/>
    </xf>
    <xf numFmtId="0" fontId="4" fillId="0" borderId="0" xfId="0" applyFont="1" applyBorder="1" applyAlignment="1"/>
    <xf numFmtId="0" fontId="14" fillId="0" borderId="0" xfId="0" applyFont="1" applyAlignment="1">
      <alignment horizontal="right"/>
    </xf>
    <xf numFmtId="0" fontId="10" fillId="0" borderId="0" xfId="1" applyFont="1"/>
    <xf numFmtId="0" fontId="10" fillId="0" borderId="0" xfId="1" applyFont="1" applyFill="1" applyBorder="1" applyAlignment="1">
      <alignment horizontal="center" vertic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6" fillId="0" borderId="36" xfId="1" applyFont="1" applyFill="1" applyBorder="1" applyAlignment="1">
      <alignment horizontal="right" vertical="center"/>
    </xf>
    <xf numFmtId="0" fontId="0" fillId="0" borderId="0" xfId="0"/>
    <xf numFmtId="3" fontId="10" fillId="0" borderId="10" xfId="0" applyNumberFormat="1" applyFont="1" applyFill="1" applyBorder="1" applyAlignment="1">
      <alignment vertical="center"/>
    </xf>
    <xf numFmtId="0" fontId="0" fillId="0" borderId="0" xfId="0"/>
    <xf numFmtId="0" fontId="6" fillId="0" borderId="0" xfId="1" applyFont="1" applyFill="1" applyBorder="1" applyAlignment="1">
      <alignment horizontal="right" vertic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1" fillId="0" borderId="0" xfId="0" applyFont="1" applyFill="1"/>
    <xf numFmtId="0" fontId="21" fillId="0" borderId="0" xfId="0" applyFont="1" applyFill="1"/>
    <xf numFmtId="0" fontId="0" fillId="0" borderId="0" xfId="0" applyFill="1"/>
    <xf numFmtId="0" fontId="22" fillId="0" borderId="0" xfId="0" applyFont="1" applyFill="1" applyAlignment="1">
      <alignment horizontal="center"/>
    </xf>
    <xf numFmtId="0" fontId="0" fillId="2" borderId="0" xfId="0" applyFill="1" applyAlignment="1" applyProtection="1">
      <alignment horizontal="right"/>
      <protection locked="0"/>
    </xf>
    <xf numFmtId="0" fontId="0" fillId="2" borderId="0" xfId="0" applyFill="1" applyProtection="1">
      <protection locked="0"/>
    </xf>
    <xf numFmtId="0" fontId="6" fillId="0" borderId="40" xfId="1" applyFont="1" applyFill="1" applyBorder="1" applyAlignment="1">
      <alignment horizontal="right" vertical="center"/>
    </xf>
    <xf numFmtId="0" fontId="6" fillId="0" borderId="35" xfId="1" applyFont="1" applyFill="1" applyBorder="1" applyAlignment="1">
      <alignment horizontal="right" vertical="center"/>
    </xf>
    <xf numFmtId="0" fontId="6" fillId="0" borderId="14" xfId="1" applyFont="1" applyFill="1" applyBorder="1" applyAlignment="1">
      <alignment horizontal="right" vertical="center"/>
    </xf>
    <xf numFmtId="0" fontId="0" fillId="0" borderId="0" xfId="0"/>
    <xf numFmtId="0" fontId="4" fillId="0" borderId="0" xfId="0" applyNumberFormat="1" applyFont="1" applyAlignment="1">
      <alignment horizontal="left" vertical="center"/>
    </xf>
    <xf numFmtId="0" fontId="4" fillId="0" borderId="0" xfId="0" applyFont="1" applyAlignment="1">
      <alignment vertical="center"/>
    </xf>
    <xf numFmtId="0" fontId="6" fillId="0" borderId="0" xfId="1" applyFont="1" applyFill="1" applyBorder="1" applyAlignment="1">
      <alignment horizontal="right" vertical="center"/>
    </xf>
    <xf numFmtId="0" fontId="6" fillId="0" borderId="0" xfId="1" applyFont="1" applyFill="1" applyBorder="1" applyAlignment="1">
      <alignment horizontal="center" vertical="center"/>
    </xf>
    <xf numFmtId="49" fontId="6" fillId="0" borderId="0" xfId="1" applyNumberFormat="1" applyFont="1" applyFill="1" applyBorder="1" applyAlignment="1">
      <alignment vertical="center" wrapText="1"/>
    </xf>
    <xf numFmtId="0" fontId="6" fillId="0" borderId="3" xfId="1" applyFont="1" applyFill="1" applyBorder="1" applyAlignment="1">
      <alignment horizontal="center" vertical="center"/>
    </xf>
    <xf numFmtId="0" fontId="6" fillId="0" borderId="7" xfId="1" applyFont="1" applyFill="1" applyBorder="1" applyAlignment="1">
      <alignment horizontal="center" vertical="center"/>
    </xf>
    <xf numFmtId="3" fontId="6" fillId="0" borderId="8" xfId="1" applyNumberFormat="1" applyFont="1" applyFill="1" applyBorder="1" applyAlignment="1">
      <alignment horizontal="right" vertical="center"/>
    </xf>
    <xf numFmtId="0" fontId="4" fillId="0" borderId="28" xfId="0" applyFont="1" applyFill="1" applyBorder="1" applyAlignment="1">
      <alignment horizontal="left" vertical="center" wrapText="1"/>
    </xf>
    <xf numFmtId="164" fontId="7" fillId="0" borderId="29" xfId="1" applyNumberFormat="1" applyFont="1" applyFill="1" applyBorder="1" applyAlignment="1">
      <alignment horizontal="left" vertical="center" wrapText="1" indent="1"/>
    </xf>
    <xf numFmtId="0" fontId="6" fillId="0" borderId="5" xfId="1" applyFont="1" applyBorder="1" applyAlignment="1">
      <alignment horizontal="center" vertical="center"/>
    </xf>
    <xf numFmtId="0" fontId="6" fillId="0" borderId="0" xfId="1" applyFont="1" applyFill="1" applyBorder="1" applyAlignment="1">
      <alignment horizontal="center" vertical="center"/>
    </xf>
    <xf numFmtId="0" fontId="6" fillId="0" borderId="7" xfId="1" applyFont="1" applyFill="1" applyBorder="1" applyAlignment="1">
      <alignment horizontal="center"/>
    </xf>
    <xf numFmtId="3" fontId="6" fillId="0" borderId="8" xfId="1" quotePrefix="1" applyNumberFormat="1" applyFont="1" applyFill="1" applyBorder="1" applyAlignment="1">
      <alignment horizontal="right" vertical="center"/>
    </xf>
    <xf numFmtId="164" fontId="7" fillId="0" borderId="0" xfId="1" applyNumberFormat="1" applyFont="1" applyFill="1" applyBorder="1" applyAlignment="1">
      <alignment horizontal="left"/>
    </xf>
    <xf numFmtId="164" fontId="7" fillId="0" borderId="2" xfId="1" applyNumberFormat="1" applyFont="1" applyFill="1" applyBorder="1" applyAlignment="1">
      <alignment horizontal="left" vertical="center" wrapText="1" indent="1"/>
    </xf>
    <xf numFmtId="0" fontId="0" fillId="0" borderId="0" xfId="0" applyAlignment="1">
      <alignment horizontal="left"/>
    </xf>
    <xf numFmtId="0" fontId="0" fillId="0" borderId="0" xfId="0" applyAlignment="1">
      <alignment horizontal="left" indent="1"/>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1" xfId="1" applyFont="1" applyFill="1" applyBorder="1" applyAlignment="1">
      <alignment horizontal="right" vertical="center"/>
    </xf>
    <xf numFmtId="0" fontId="6" fillId="0" borderId="0" xfId="1" applyFont="1" applyFill="1" applyBorder="1" applyAlignment="1">
      <alignment horizontal="right" vertical="center"/>
    </xf>
    <xf numFmtId="0" fontId="10" fillId="0" borderId="7" xfId="1" applyFont="1" applyFill="1" applyBorder="1" applyAlignment="1">
      <alignment horizontal="center"/>
    </xf>
    <xf numFmtId="0" fontId="6" fillId="0" borderId="1" xfId="1" applyFont="1" applyFill="1" applyBorder="1" applyAlignment="1">
      <alignment horizontal="center"/>
    </xf>
    <xf numFmtId="0" fontId="6" fillId="0" borderId="0" xfId="1" applyFont="1" applyFill="1" applyBorder="1" applyAlignment="1">
      <alignment horizontal="center"/>
    </xf>
    <xf numFmtId="0" fontId="10" fillId="0" borderId="3" xfId="1" applyFont="1" applyFill="1" applyBorder="1" applyAlignment="1">
      <alignment horizontal="center"/>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7" xfId="1" applyFont="1" applyFill="1" applyBorder="1" applyAlignment="1">
      <alignment horizont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16" fillId="0" borderId="0" xfId="1" quotePrefix="1" applyFont="1" applyAlignment="1" applyProtection="1">
      <alignment horizontal="left"/>
      <protection locked="0"/>
    </xf>
    <xf numFmtId="0" fontId="23" fillId="0" borderId="0" xfId="1" applyFont="1"/>
    <xf numFmtId="0" fontId="6" fillId="0" borderId="0" xfId="1" applyFont="1" applyAlignment="1">
      <alignment horizontal="right" vertical="center"/>
    </xf>
    <xf numFmtId="0" fontId="11" fillId="0" borderId="0" xfId="1" applyFont="1" applyAlignment="1">
      <alignment horizontal="right"/>
    </xf>
    <xf numFmtId="0" fontId="6" fillId="0" borderId="4" xfId="1" applyFont="1" applyBorder="1" applyAlignment="1">
      <alignment horizontal="right" vertical="center"/>
    </xf>
    <xf numFmtId="0" fontId="6" fillId="0" borderId="5" xfId="1" applyFont="1" applyBorder="1" applyAlignment="1">
      <alignment horizontal="right" vertical="center"/>
    </xf>
    <xf numFmtId="3" fontId="6" fillId="0" borderId="3" xfId="1" quotePrefix="1" applyNumberFormat="1" applyFont="1" applyBorder="1" applyAlignment="1">
      <alignment horizontal="right" vertical="center"/>
    </xf>
    <xf numFmtId="3" fontId="6" fillId="0" borderId="0" xfId="1" quotePrefix="1" applyNumberFormat="1" applyFont="1" applyAlignment="1">
      <alignment horizontal="right" vertical="center"/>
    </xf>
    <xf numFmtId="166" fontId="6" fillId="0" borderId="7" xfId="1" quotePrefix="1" applyNumberFormat="1" applyFont="1" applyBorder="1" applyAlignment="1">
      <alignment horizontal="right" vertical="center"/>
    </xf>
    <xf numFmtId="0" fontId="6" fillId="0" borderId="0" xfId="1" applyFont="1" applyAlignment="1">
      <alignment horizontal="left" vertical="center"/>
    </xf>
    <xf numFmtId="3" fontId="6" fillId="0" borderId="1" xfId="1" quotePrefix="1" applyNumberFormat="1" applyFont="1" applyBorder="1" applyAlignment="1">
      <alignment horizontal="right" vertical="center"/>
    </xf>
    <xf numFmtId="166" fontId="6" fillId="0" borderId="0" xfId="1" quotePrefix="1" applyNumberFormat="1" applyFont="1" applyAlignment="1">
      <alignment horizontal="right" vertical="center"/>
    </xf>
    <xf numFmtId="0" fontId="24" fillId="0" borderId="0" xfId="0" applyFont="1" applyAlignment="1">
      <alignment horizontal="left" vertical="center"/>
    </xf>
    <xf numFmtId="3" fontId="7" fillId="0" borderId="1" xfId="1" applyNumberFormat="1" applyFont="1" applyBorder="1" applyAlignment="1">
      <alignment horizontal="right" vertical="center"/>
    </xf>
    <xf numFmtId="3" fontId="7" fillId="0" borderId="0" xfId="1" applyNumberFormat="1" applyFont="1" applyAlignment="1">
      <alignment horizontal="right" vertical="center"/>
    </xf>
    <xf numFmtId="166" fontId="7" fillId="0" borderId="0" xfId="1" applyNumberFormat="1" applyFont="1" applyAlignment="1">
      <alignment horizontal="right" vertical="center"/>
    </xf>
    <xf numFmtId="164" fontId="7" fillId="0" borderId="5" xfId="1" applyNumberFormat="1" applyFont="1" applyBorder="1" applyAlignment="1">
      <alignment horizontal="left" vertical="center"/>
    </xf>
    <xf numFmtId="3" fontId="7" fillId="0" borderId="4" xfId="1" applyNumberFormat="1" applyFont="1" applyBorder="1" applyAlignment="1">
      <alignment horizontal="right" vertical="center"/>
    </xf>
    <xf numFmtId="3" fontId="7" fillId="0" borderId="5" xfId="1" applyNumberFormat="1" applyFont="1" applyBorder="1" applyAlignment="1">
      <alignment horizontal="right" vertical="center"/>
    </xf>
    <xf numFmtId="166" fontId="7" fillId="0" borderId="5" xfId="1" applyNumberFormat="1" applyFont="1" applyBorder="1" applyAlignment="1">
      <alignment horizontal="right" vertical="center"/>
    </xf>
    <xf numFmtId="164" fontId="25" fillId="0" borderId="0" xfId="1" applyNumberFormat="1" applyFont="1" applyAlignment="1">
      <alignment horizontal="left" vertical="center" wrapText="1"/>
    </xf>
    <xf numFmtId="3" fontId="7" fillId="0" borderId="0" xfId="1" quotePrefix="1" applyNumberFormat="1" applyFont="1" applyAlignment="1">
      <alignment horizontal="right" vertical="center"/>
    </xf>
    <xf numFmtId="3" fontId="25" fillId="0" borderId="41" xfId="1" applyNumberFormat="1" applyFont="1" applyBorder="1" applyAlignment="1">
      <alignment horizontal="right" vertical="center"/>
    </xf>
    <xf numFmtId="166" fontId="25" fillId="0" borderId="0" xfId="1" applyNumberFormat="1" applyFont="1" applyAlignment="1">
      <alignment horizontal="right" vertical="center"/>
    </xf>
    <xf numFmtId="164" fontId="25" fillId="0" borderId="0" xfId="1" applyNumberFormat="1" applyFont="1" applyAlignment="1">
      <alignment horizontal="left" vertical="center"/>
    </xf>
    <xf numFmtId="3" fontId="25" fillId="0" borderId="0" xfId="1" applyNumberFormat="1" applyFont="1" applyAlignment="1">
      <alignment horizontal="right" vertical="center"/>
    </xf>
    <xf numFmtId="0" fontId="26" fillId="0" borderId="0" xfId="2" applyFont="1" applyFill="1" applyBorder="1"/>
    <xf numFmtId="0" fontId="6" fillId="3" borderId="8" xfId="1" applyFont="1" applyFill="1" applyBorder="1" applyAlignment="1">
      <alignment vertical="center"/>
    </xf>
    <xf numFmtId="0" fontId="6" fillId="3" borderId="2"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7" xfId="1" applyFont="1" applyFill="1" applyBorder="1" applyAlignment="1">
      <alignment horizontal="left" vertical="center"/>
    </xf>
    <xf numFmtId="3" fontId="6" fillId="3" borderId="3" xfId="1" quotePrefix="1" applyNumberFormat="1" applyFont="1" applyFill="1" applyBorder="1" applyAlignment="1">
      <alignment horizontal="right" vertical="center"/>
    </xf>
    <xf numFmtId="3" fontId="6" fillId="3" borderId="7" xfId="1" quotePrefix="1" applyNumberFormat="1" applyFont="1" applyFill="1" applyBorder="1" applyAlignment="1">
      <alignment horizontal="right" vertical="center"/>
    </xf>
    <xf numFmtId="166" fontId="27" fillId="0" borderId="0" xfId="0" applyNumberFormat="1" applyFont="1"/>
    <xf numFmtId="0" fontId="6" fillId="3" borderId="0" xfId="1" applyFont="1" applyFill="1" applyAlignment="1">
      <alignment horizontal="left" vertical="center"/>
    </xf>
    <xf numFmtId="3" fontId="6" fillId="3" borderId="1" xfId="1" quotePrefix="1" applyNumberFormat="1" applyFont="1" applyFill="1" applyBorder="1" applyAlignment="1">
      <alignment horizontal="right" vertical="center"/>
    </xf>
    <xf numFmtId="3" fontId="6" fillId="3" borderId="0" xfId="1" quotePrefix="1" applyNumberFormat="1" applyFont="1" applyFill="1" applyAlignment="1">
      <alignment horizontal="right" vertical="center"/>
    </xf>
    <xf numFmtId="166" fontId="6" fillId="3" borderId="0" xfId="1" quotePrefix="1" applyNumberFormat="1" applyFont="1" applyFill="1" applyAlignment="1">
      <alignment horizontal="right" vertical="center"/>
    </xf>
    <xf numFmtId="0" fontId="4" fillId="3" borderId="0" xfId="0" applyFont="1" applyFill="1" applyAlignment="1">
      <alignment horizontal="left"/>
    </xf>
    <xf numFmtId="3" fontId="4" fillId="3" borderId="1" xfId="1" applyNumberFormat="1" applyFont="1" applyFill="1" applyBorder="1" applyAlignment="1">
      <alignment horizontal="right" vertical="center"/>
    </xf>
    <xf numFmtId="3" fontId="4" fillId="3" borderId="0" xfId="1" applyNumberFormat="1" applyFont="1" applyFill="1" applyAlignment="1">
      <alignment horizontal="right" vertical="center"/>
    </xf>
    <xf numFmtId="166" fontId="24" fillId="0" borderId="0" xfId="0" applyNumberFormat="1" applyFont="1"/>
    <xf numFmtId="0" fontId="4" fillId="4" borderId="0" xfId="0" applyFont="1" applyFill="1" applyAlignment="1">
      <alignment horizontal="left"/>
    </xf>
    <xf numFmtId="0" fontId="24" fillId="0" borderId="0" xfId="0" applyFont="1"/>
    <xf numFmtId="0" fontId="24" fillId="3" borderId="5" xfId="0" applyFont="1" applyFill="1" applyBorder="1"/>
    <xf numFmtId="3" fontId="4" fillId="3" borderId="4" xfId="1" applyNumberFormat="1" applyFont="1" applyFill="1" applyBorder="1" applyAlignment="1">
      <alignment horizontal="right" vertical="center"/>
    </xf>
    <xf numFmtId="3" fontId="4" fillId="3" borderId="5" xfId="1" applyNumberFormat="1" applyFont="1" applyFill="1" applyBorder="1" applyAlignment="1">
      <alignment horizontal="right" vertical="center"/>
    </xf>
    <xf numFmtId="165" fontId="24" fillId="0" borderId="5" xfId="0" applyNumberFormat="1" applyFont="1" applyBorder="1"/>
    <xf numFmtId="0" fontId="13" fillId="0" borderId="0" xfId="2" applyFill="1"/>
    <xf numFmtId="0" fontId="6" fillId="0" borderId="0" xfId="1" applyFont="1" applyAlignment="1">
      <alignment vertical="center"/>
    </xf>
    <xf numFmtId="0" fontId="6" fillId="0" borderId="12" xfId="1" applyFont="1" applyBorder="1" applyAlignment="1">
      <alignment horizontal="left" vertical="center"/>
    </xf>
    <xf numFmtId="3" fontId="6" fillId="0" borderId="32" xfId="1" quotePrefix="1" applyNumberFormat="1" applyFont="1" applyBorder="1" applyAlignment="1">
      <alignment horizontal="right" vertical="center"/>
    </xf>
    <xf numFmtId="3" fontId="6" fillId="0" borderId="7" xfId="1" quotePrefix="1" applyNumberFormat="1" applyFont="1" applyBorder="1" applyAlignment="1">
      <alignment horizontal="right" vertical="center"/>
    </xf>
    <xf numFmtId="0" fontId="6" fillId="0" borderId="13" xfId="1" applyFont="1" applyBorder="1" applyAlignment="1">
      <alignment horizontal="left" vertical="center"/>
    </xf>
    <xf numFmtId="164" fontId="7" fillId="0" borderId="13" xfId="1" applyNumberFormat="1" applyFont="1" applyBorder="1" applyAlignment="1">
      <alignment horizontal="left" vertical="center" wrapText="1"/>
    </xf>
    <xf numFmtId="49" fontId="7" fillId="0" borderId="0" xfId="1" quotePrefix="1" applyNumberFormat="1" applyFont="1" applyAlignment="1">
      <alignment horizontal="right" vertical="center"/>
    </xf>
    <xf numFmtId="49" fontId="7" fillId="0" borderId="0" xfId="1" applyNumberFormat="1" applyFont="1" applyAlignment="1">
      <alignment horizontal="right" vertical="center"/>
    </xf>
    <xf numFmtId="164" fontId="7" fillId="0" borderId="2" xfId="1" applyNumberFormat="1" applyFont="1" applyBorder="1" applyAlignment="1">
      <alignment horizontal="left" vertical="center" wrapText="1"/>
    </xf>
    <xf numFmtId="164" fontId="7" fillId="0" borderId="14" xfId="1" applyNumberFormat="1" applyFont="1" applyBorder="1" applyAlignment="1">
      <alignment horizontal="left" vertical="center" wrapText="1"/>
    </xf>
    <xf numFmtId="49" fontId="7" fillId="0" borderId="19" xfId="1" quotePrefix="1" applyNumberFormat="1" applyFont="1" applyBorder="1" applyAlignment="1">
      <alignment horizontal="right" vertical="center"/>
    </xf>
    <xf numFmtId="164" fontId="7" fillId="0" borderId="0" xfId="1" applyNumberFormat="1" applyFont="1" applyAlignment="1">
      <alignment horizontal="left" vertical="center" wrapText="1"/>
    </xf>
    <xf numFmtId="3" fontId="7" fillId="0" borderId="42" xfId="1" applyNumberFormat="1" applyFont="1" applyBorder="1" applyAlignment="1">
      <alignment horizontal="right" vertical="center"/>
    </xf>
    <xf numFmtId="0" fontId="0" fillId="0" borderId="42" xfId="0" applyBorder="1"/>
    <xf numFmtId="164" fontId="7" fillId="0" borderId="0" xfId="1" applyNumberFormat="1" applyFont="1" applyAlignment="1">
      <alignment horizontal="left" vertical="center"/>
    </xf>
    <xf numFmtId="0" fontId="6" fillId="0" borderId="7" xfId="1" applyFont="1" applyBorder="1" applyAlignment="1">
      <alignment horizontal="center" vertical="center"/>
    </xf>
    <xf numFmtId="0" fontId="6" fillId="0" borderId="0" xfId="1" applyFont="1" applyBorder="1" applyAlignment="1">
      <alignment horizontal="center" vertical="center"/>
    </xf>
    <xf numFmtId="0" fontId="6" fillId="0" borderId="5" xfId="1" applyFont="1" applyBorder="1" applyAlignment="1">
      <alignment horizontal="center" vertical="center"/>
    </xf>
    <xf numFmtId="0" fontId="6" fillId="0" borderId="1"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1" xfId="1" applyFont="1" applyFill="1" applyBorder="1" applyAlignment="1">
      <alignment horizontal="right" vertical="center"/>
    </xf>
    <xf numFmtId="0" fontId="6" fillId="0" borderId="0" xfId="1" applyFont="1" applyFill="1" applyBorder="1" applyAlignment="1">
      <alignment horizontal="right" vertical="center"/>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0" fontId="10" fillId="0" borderId="7" xfId="1" applyFont="1" applyFill="1" applyBorder="1" applyAlignment="1">
      <alignment horizontal="center"/>
    </xf>
    <xf numFmtId="0" fontId="6" fillId="0" borderId="1" xfId="1" applyFont="1" applyFill="1" applyBorder="1" applyAlignment="1">
      <alignment horizontal="center"/>
    </xf>
    <xf numFmtId="0" fontId="6" fillId="0" borderId="0" xfId="1" applyFont="1" applyFill="1" applyBorder="1" applyAlignment="1">
      <alignment horizontal="center"/>
    </xf>
    <xf numFmtId="0" fontId="10" fillId="0" borderId="3" xfId="1" applyFont="1" applyFill="1" applyBorder="1" applyAlignment="1">
      <alignment horizontal="center"/>
    </xf>
    <xf numFmtId="0" fontId="10" fillId="0" borderId="8" xfId="1" applyFont="1" applyFill="1" applyBorder="1" applyAlignment="1">
      <alignment horizontal="center"/>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7" xfId="1" applyFont="1" applyFill="1" applyBorder="1" applyAlignment="1">
      <alignment horizontal="center"/>
    </xf>
    <xf numFmtId="0" fontId="6" fillId="0" borderId="8" xfId="1" applyFont="1" applyFill="1" applyBorder="1" applyAlignment="1">
      <alignment horizontal="center"/>
    </xf>
    <xf numFmtId="0" fontId="10" fillId="0" borderId="32" xfId="0" applyNumberFormat="1" applyFont="1" applyFill="1" applyBorder="1" applyAlignment="1">
      <alignment horizontal="center" vertical="center" wrapText="1"/>
    </xf>
    <xf numFmtId="0" fontId="10" fillId="0" borderId="28" xfId="0" applyNumberFormat="1" applyFont="1" applyFill="1" applyBorder="1" applyAlignment="1">
      <alignment horizontal="center" vertical="center" wrapText="1"/>
    </xf>
    <xf numFmtId="0" fontId="10" fillId="0" borderId="31" xfId="0" applyNumberFormat="1" applyFont="1" applyFill="1" applyBorder="1" applyAlignment="1">
      <alignment horizontal="center"/>
    </xf>
    <xf numFmtId="0" fontId="10" fillId="0" borderId="32" xfId="0" applyNumberFormat="1" applyFont="1" applyFill="1" applyBorder="1" applyAlignment="1">
      <alignment horizont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6" fillId="0" borderId="3" xfId="1" applyFont="1" applyBorder="1" applyAlignment="1">
      <alignment horizontal="center"/>
    </xf>
    <xf numFmtId="0" fontId="6" fillId="0" borderId="7" xfId="1" applyFont="1" applyBorder="1" applyAlignment="1">
      <alignment horizontal="center"/>
    </xf>
    <xf numFmtId="0" fontId="6" fillId="0" borderId="1" xfId="1" applyFont="1" applyBorder="1" applyAlignment="1">
      <alignment horizontal="right" vertical="center"/>
    </xf>
    <xf numFmtId="0" fontId="6" fillId="0" borderId="0" xfId="1" applyFont="1" applyAlignment="1">
      <alignment horizontal="right" vertical="center"/>
    </xf>
    <xf numFmtId="0" fontId="6" fillId="3" borderId="3" xfId="1" applyFont="1" applyFill="1" applyBorder="1" applyAlignment="1">
      <alignment horizontal="center"/>
    </xf>
    <xf numFmtId="0" fontId="6" fillId="3" borderId="7" xfId="1" applyFont="1" applyFill="1" applyBorder="1" applyAlignment="1">
      <alignment horizontal="center"/>
    </xf>
    <xf numFmtId="0" fontId="6" fillId="0" borderId="2" xfId="1" applyFont="1" applyFill="1" applyBorder="1" applyAlignment="1">
      <alignment horizontal="right" vertical="center"/>
    </xf>
    <xf numFmtId="0" fontId="6" fillId="0" borderId="18" xfId="1" applyFont="1" applyBorder="1" applyAlignment="1">
      <alignment horizontal="center" vertical="center"/>
    </xf>
    <xf numFmtId="0" fontId="6" fillId="0" borderId="0" xfId="1" applyFont="1" applyBorder="1" applyAlignment="1">
      <alignment horizontal="right" vertical="center"/>
    </xf>
    <xf numFmtId="0" fontId="10" fillId="0" borderId="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2" xfId="1" applyFont="1" applyFill="1" applyBorder="1" applyAlignment="1">
      <alignment horizontal="center" vertical="center" wrapText="1"/>
    </xf>
    <xf numFmtId="17" fontId="6" fillId="0" borderId="37" xfId="1" quotePrefix="1" applyNumberFormat="1" applyFont="1" applyFill="1" applyBorder="1" applyAlignment="1">
      <alignment horizontal="center" vertical="center"/>
    </xf>
    <xf numFmtId="0" fontId="6" fillId="0" borderId="38" xfId="1" applyFont="1" applyFill="1" applyBorder="1" applyAlignment="1">
      <alignment horizontal="center" vertical="center"/>
    </xf>
  </cellXfs>
  <cellStyles count="5">
    <cellStyle name="Hiperpovezava" xfId="2" builtinId="8"/>
    <cellStyle name="Navadno" xfId="0" builtinId="0"/>
    <cellStyle name="Navadno 2" xfId="3" xr:uid="{00000000-0005-0000-0000-000002000000}"/>
    <cellStyle name="Navadno_T01_SL01" xfId="1" xr:uid="{00000000-0005-0000-0000-000003000000}"/>
    <cellStyle name="Normal_Sbos03n" xfId="4" xr:uid="{00000000-0005-0000-0000-000005000000}"/>
  </cellStyles>
  <dxfs count="0"/>
  <tableStyles count="0" defaultTableStyle="TableStyleMedium9" defaultPivotStyle="PivotStyleLight16"/>
  <colors>
    <mruColors>
      <color rgb="FF79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4</xdr:col>
      <xdr:colOff>9525</xdr:colOff>
      <xdr:row>0</xdr:row>
      <xdr:rowOff>152400</xdr:rowOff>
    </xdr:from>
    <xdr:ext cx="2924175" cy="623440"/>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3276600" y="152400"/>
          <a:ext cx="2924175" cy="623440"/>
        </a:xfrm>
        <a:prstGeom prst="rect">
          <a:avLst/>
        </a:prstGeom>
        <a:solidFill>
          <a:srgbClr val="FF00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l-SI" sz="1200" b="1">
              <a:solidFill>
                <a:schemeClr val="bg1"/>
              </a:solidFill>
              <a:latin typeface="Arial" panose="020B0604020202020204" pitchFamily="34" charset="0"/>
              <a:cs typeface="Arial" panose="020B0604020202020204" pitchFamily="34" charset="0"/>
            </a:rPr>
            <a:t>Spremeni podatke </a:t>
          </a:r>
          <a:r>
            <a:rPr lang="sl-SI" sz="1200" b="1" baseline="0">
              <a:solidFill>
                <a:schemeClr val="bg1"/>
              </a:solidFill>
              <a:latin typeface="Arial" panose="020B0604020202020204" pitchFamily="34" charset="0"/>
              <a:cs typeface="Arial" panose="020B0604020202020204" pitchFamily="34" charset="0"/>
            </a:rPr>
            <a:t>v rumenih celicah.</a:t>
          </a:r>
        </a:p>
        <a:p>
          <a:endParaRPr lang="sl-SI" sz="1200" b="1" baseline="0">
            <a:solidFill>
              <a:schemeClr val="bg1"/>
            </a:solidFill>
            <a:latin typeface="Arial" panose="020B0604020202020204" pitchFamily="34" charset="0"/>
            <a:cs typeface="Arial" panose="020B0604020202020204" pitchFamily="34" charset="0"/>
          </a:endParaRPr>
        </a:p>
        <a:p>
          <a:r>
            <a:rPr lang="sl-SI" sz="1200" b="1" baseline="0">
              <a:solidFill>
                <a:schemeClr val="bg1"/>
              </a:solidFill>
              <a:latin typeface="Arial" panose="020B0604020202020204" pitchFamily="34" charset="0"/>
              <a:cs typeface="Arial" panose="020B0604020202020204" pitchFamily="34" charset="0"/>
            </a:rPr>
            <a:t>Skrij ta zavihek!</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ess.gov.si/SKUPNO/ANALITIK/MI/Dodat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5/Julij%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5/Statisti&#269;ne%20Regije%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l/SKUPNO/ANALITIK/Mesecne%20informacije/Tabelarni%20pregled%202025/Statisti&#269;ne%20Regije%20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5\Statisti&#269;ne%20Regije%20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5\Statisti&#269;ne%20Regij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01"/>
      <sheetName val="M-1A 01"/>
      <sheetName val="BO-NOVI 01"/>
      <sheetName val="BO-ZAP 01"/>
      <sheetName val="BO-ČRTANI  01"/>
      <sheetName val="stanje 01"/>
      <sheetName val="ženske 01"/>
      <sheetName val="BO-dolgotrajno 01"/>
      <sheetName val="prvi 01"/>
      <sheetName val="stari do26 let"/>
      <sheetName val="stečaj 00"/>
      <sheetName val="presežki 00"/>
      <sheetName val="STARI NAD 40 "/>
      <sheetName val="stari nad 50 "/>
      <sheetName val="STOPNJE-SKUPAJ-2000"/>
      <sheetName val="I+II. "/>
      <sheetName val="III+IV"/>
      <sheetName val="V "/>
      <sheetName val="VI"/>
      <sheetName val="VII"/>
      <sheetName val="DNDP-00"/>
      <sheetName val="PRIPRAVA-00"/>
      <sheetName val="INVALIDI-00"/>
      <sheetName val="PD-99"/>
      <sheetName val="M-1A 99"/>
      <sheetName val="BO-NOVI 99"/>
      <sheetName val="BO-ZAP 99"/>
      <sheetName val="BO-ČRTANI99"/>
      <sheetName val="stanje 99"/>
      <sheetName val="žen.99"/>
      <sheetName val="prvi99"/>
      <sheetName val="mladi99"/>
      <sheetName val="stečaj99"/>
      <sheetName val="presežki99"/>
      <sheetName val="BO-dolgotrajno99"/>
      <sheetName val="STARI NAD 40"/>
      <sheetName val="STOPNJE-SKUPAJ 99"/>
      <sheetName val="I+II.99"/>
      <sheetName val="III+IV.99"/>
      <sheetName val="V.99"/>
      <sheetName val="VI.99"/>
      <sheetName val="VII.99"/>
      <sheetName val="DN  DP 99"/>
      <sheetName val="NOVI94"/>
      <sheetName val="potrebe93"/>
      <sheetName val="potrebe94"/>
      <sheetName val="POTREBE95"/>
      <sheetName val="POTREBE96"/>
      <sheetName val="potre95"/>
      <sheetName val="realiza93"/>
      <sheetName val="realiza94"/>
      <sheetName val="REALIZA95"/>
      <sheetName val="REALIZA96"/>
      <sheetName val="VKLJU93"/>
      <sheetName val="VKLJU94"/>
      <sheetName val="vklju95"/>
      <sheetName val="VKLJU96"/>
      <sheetName val="CRTANI93"/>
      <sheetName val="CRTANI94"/>
      <sheetName val="crtani95"/>
      <sheetName val="crtani96"/>
      <sheetName val="NOVI93"/>
      <sheetName val="novi95"/>
      <sheetName val="novi96"/>
      <sheetName val="grafi"/>
      <sheetName val="BREZ93"/>
      <sheetName val="BREZ94"/>
      <sheetName val="brez95"/>
      <sheetName val="brez96"/>
      <sheetName val="dndp94"/>
      <sheetName val="dndp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zalo"/>
      <sheetName val="Obdobja"/>
      <sheetName val="1"/>
      <sheetName val="2"/>
      <sheetName val="3"/>
      <sheetName val="3ud"/>
      <sheetName val="4"/>
      <sheetName val="4ud"/>
      <sheetName val="4sr"/>
      <sheetName val="5"/>
      <sheetName val="5ud"/>
      <sheetName val="5sr"/>
      <sheetName val="6"/>
      <sheetName val="6ud"/>
      <sheetName val="6sr"/>
      <sheetName val="7"/>
      <sheetName val="7ud"/>
      <sheetName val="7sr"/>
      <sheetName val="8"/>
      <sheetName val="8ud"/>
      <sheetName val="8sr"/>
      <sheetName val="9"/>
      <sheetName val="9ud"/>
      <sheetName val="9sr"/>
      <sheetName val="10"/>
      <sheetName val="10ud"/>
      <sheetName val="10sr"/>
      <sheetName val="11"/>
      <sheetName val="11ud"/>
      <sheetName val="11sr"/>
      <sheetName val="12"/>
      <sheetName val="12ud"/>
      <sheetName val="12sr"/>
      <sheetName val="13"/>
      <sheetName val="13ud"/>
      <sheetName val="13sr"/>
      <sheetName val="14"/>
      <sheetName val="14a"/>
      <sheetName val="14b"/>
      <sheetName val="15"/>
      <sheetName val="15ud"/>
      <sheetName val="16"/>
      <sheetName val="16ud"/>
      <sheetName val="17"/>
      <sheetName val="18"/>
      <sheetName val="19"/>
      <sheetName val="20"/>
      <sheetName val="21"/>
      <sheetName val="22"/>
      <sheetName val="23"/>
      <sheetName val="24"/>
    </sheetNames>
    <sheetDataSet>
      <sheetData sheetId="0" refreshError="1"/>
      <sheetData sheetId="1">
        <row r="11">
          <cell r="B11" t="str">
            <v>VII 25</v>
          </cell>
          <cell r="C11" t="str">
            <v>VII 24</v>
          </cell>
        </row>
      </sheetData>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sheetData sheetId="14" refreshError="1"/>
      <sheetData sheetId="15" refreshError="1"/>
      <sheetData sheetId="16">
        <row r="4">
          <cell r="H4" t="str">
            <v>VII 25</v>
          </cell>
          <cell r="I4" t="str">
            <v>VII 25</v>
          </cell>
          <cell r="J4" t="str">
            <v>I-VII 25</v>
          </cell>
        </row>
        <row r="5">
          <cell r="C5" t="str">
            <v>VI 25</v>
          </cell>
          <cell r="D5" t="str">
            <v>VII 25</v>
          </cell>
          <cell r="E5" t="str">
            <v>I-XII 23</v>
          </cell>
          <cell r="F5" t="str">
            <v>I-XII 24</v>
          </cell>
          <cell r="G5" t="str">
            <v>I-VII 25</v>
          </cell>
          <cell r="H5" t="str">
            <v>VII 24</v>
          </cell>
          <cell r="I5" t="str">
            <v>VI 25</v>
          </cell>
          <cell r="J5" t="str">
            <v>I-VII 24</v>
          </cell>
        </row>
      </sheetData>
      <sheetData sheetId="17" refreshError="1"/>
      <sheetData sheetId="18" refreshError="1"/>
      <sheetData sheetId="19"/>
      <sheetData sheetId="20" refreshError="1"/>
      <sheetData sheetId="21" refreshError="1"/>
      <sheetData sheetId="22"/>
      <sheetData sheetId="23" refreshError="1"/>
      <sheetData sheetId="24" refreshError="1"/>
      <sheetData sheetId="25"/>
      <sheetData sheetId="26" refreshError="1"/>
      <sheetData sheetId="27" refreshError="1"/>
      <sheetData sheetId="28">
        <row r="7">
          <cell r="B7">
            <v>43799</v>
          </cell>
          <cell r="C7">
            <v>98.681957462148517</v>
          </cell>
          <cell r="D7">
            <v>14857</v>
          </cell>
          <cell r="E7">
            <v>33.920865773191167</v>
          </cell>
          <cell r="F7">
            <v>103.80799329234209</v>
          </cell>
          <cell r="G7">
            <v>10195</v>
          </cell>
          <cell r="H7">
            <v>23.276787141258932</v>
          </cell>
          <cell r="I7">
            <v>95.907808090310439</v>
          </cell>
          <cell r="J7">
            <v>10861</v>
          </cell>
          <cell r="K7">
            <v>24.797369802963537</v>
          </cell>
          <cell r="L7">
            <v>96.072534276868637</v>
          </cell>
          <cell r="M7">
            <v>4767</v>
          </cell>
          <cell r="N7">
            <v>10.883810132651432</v>
          </cell>
          <cell r="O7">
            <v>96.16703651402058</v>
          </cell>
          <cell r="P7">
            <v>2830</v>
          </cell>
          <cell r="Q7">
            <v>6.4613347336697187</v>
          </cell>
          <cell r="R7">
            <v>97.856154910096819</v>
          </cell>
          <cell r="S7">
            <v>289</v>
          </cell>
          <cell r="T7">
            <v>0.65983241626521161</v>
          </cell>
          <cell r="U7">
            <v>100.34722222222223</v>
          </cell>
        </row>
        <row r="9">
          <cell r="B9">
            <v>5027</v>
          </cell>
          <cell r="C9">
            <v>98.145255759468952</v>
          </cell>
          <cell r="D9">
            <v>1518</v>
          </cell>
          <cell r="E9">
            <v>30.196936542669583</v>
          </cell>
          <cell r="F9">
            <v>101.60642570281124</v>
          </cell>
          <cell r="G9">
            <v>1417</v>
          </cell>
          <cell r="H9">
            <v>28.187785955838475</v>
          </cell>
          <cell r="I9">
            <v>99.859055673009152</v>
          </cell>
          <cell r="J9">
            <v>1281</v>
          </cell>
          <cell r="K9">
            <v>25.482395066640144</v>
          </cell>
          <cell r="L9">
            <v>98.311588641596316</v>
          </cell>
          <cell r="M9">
            <v>530</v>
          </cell>
          <cell r="N9">
            <v>10.543067435846428</v>
          </cell>
          <cell r="O9">
            <v>88.333333333333329</v>
          </cell>
          <cell r="P9">
            <v>258</v>
          </cell>
          <cell r="Q9">
            <v>5.1322856574497715</v>
          </cell>
          <cell r="R9">
            <v>92.142857142857139</v>
          </cell>
          <cell r="S9">
            <v>23</v>
          </cell>
          <cell r="T9">
            <v>0.45752934155559977</v>
          </cell>
          <cell r="U9">
            <v>88.461538461538453</v>
          </cell>
        </row>
        <row r="17">
          <cell r="B17">
            <v>2965</v>
          </cell>
          <cell r="C17">
            <v>101.4715947980835</v>
          </cell>
          <cell r="D17">
            <v>1045</v>
          </cell>
          <cell r="E17">
            <v>35.244519392917368</v>
          </cell>
          <cell r="F17">
            <v>113.34056399132322</v>
          </cell>
          <cell r="G17">
            <v>633</v>
          </cell>
          <cell r="H17">
            <v>21.349072512647556</v>
          </cell>
          <cell r="I17">
            <v>98.598130841121502</v>
          </cell>
          <cell r="J17">
            <v>794</v>
          </cell>
          <cell r="K17">
            <v>26.77908937605396</v>
          </cell>
          <cell r="L17">
            <v>98.267326732673268</v>
          </cell>
          <cell r="M17">
            <v>287</v>
          </cell>
          <cell r="N17">
            <v>9.6795952782462056</v>
          </cell>
          <cell r="O17">
            <v>82.947976878612721</v>
          </cell>
          <cell r="P17">
            <v>187</v>
          </cell>
          <cell r="Q17">
            <v>6.3069139966273182</v>
          </cell>
          <cell r="R17">
            <v>99.468085106382972</v>
          </cell>
          <cell r="S17">
            <v>19</v>
          </cell>
          <cell r="T17">
            <v>0.64080944350758851</v>
          </cell>
          <cell r="U17">
            <v>118.75</v>
          </cell>
        </row>
        <row r="25">
          <cell r="B25">
            <v>2779</v>
          </cell>
          <cell r="C25">
            <v>99.498746867167924</v>
          </cell>
          <cell r="D25">
            <v>869</v>
          </cell>
          <cell r="E25">
            <v>31.270241093918678</v>
          </cell>
          <cell r="F25">
            <v>109.03387703889587</v>
          </cell>
          <cell r="G25">
            <v>623</v>
          </cell>
          <cell r="H25">
            <v>22.418136020151135</v>
          </cell>
          <cell r="I25">
            <v>101.46579804560261</v>
          </cell>
          <cell r="J25">
            <v>731</v>
          </cell>
          <cell r="K25">
            <v>26.304426052536883</v>
          </cell>
          <cell r="L25">
            <v>94.811932555123207</v>
          </cell>
          <cell r="M25">
            <v>344</v>
          </cell>
          <cell r="N25">
            <v>12.378553436487945</v>
          </cell>
          <cell r="O25">
            <v>92.225201072386056</v>
          </cell>
          <cell r="P25">
            <v>196</v>
          </cell>
          <cell r="Q25">
            <v>7.0528967254408066</v>
          </cell>
          <cell r="R25">
            <v>92.890995260663516</v>
          </cell>
          <cell r="S25">
            <v>16</v>
          </cell>
          <cell r="T25">
            <v>0.5757466714645556</v>
          </cell>
          <cell r="U25">
            <v>59.259259259259252</v>
          </cell>
        </row>
        <row r="32">
          <cell r="B32">
            <v>13040</v>
          </cell>
          <cell r="C32">
            <v>101.45491324982494</v>
          </cell>
          <cell r="D32">
            <v>4384</v>
          </cell>
          <cell r="E32">
            <v>33.619631901840492</v>
          </cell>
          <cell r="F32">
            <v>110.65118626956082</v>
          </cell>
          <cell r="G32">
            <v>2433</v>
          </cell>
          <cell r="H32">
            <v>18.657975460122699</v>
          </cell>
          <cell r="I32">
            <v>96.090047393364927</v>
          </cell>
          <cell r="J32">
            <v>3323</v>
          </cell>
          <cell r="K32">
            <v>25.483128834355828</v>
          </cell>
          <cell r="L32">
            <v>94.969991426121751</v>
          </cell>
          <cell r="M32">
            <v>1594</v>
          </cell>
          <cell r="N32">
            <v>12.223926380368098</v>
          </cell>
          <cell r="O32">
            <v>100.63131313131312</v>
          </cell>
          <cell r="P32">
            <v>1145</v>
          </cell>
          <cell r="Q32">
            <v>8.780674846625768</v>
          </cell>
          <cell r="R32">
            <v>100.43859649122805</v>
          </cell>
          <cell r="S32">
            <v>161</v>
          </cell>
          <cell r="T32">
            <v>1.2346625766871167</v>
          </cell>
          <cell r="U32">
            <v>118.38235294117648</v>
          </cell>
        </row>
        <row r="43">
          <cell r="B43">
            <v>6285</v>
          </cell>
          <cell r="C43">
            <v>104.40199335548172</v>
          </cell>
          <cell r="D43">
            <v>1942</v>
          </cell>
          <cell r="E43">
            <v>30.898965791567225</v>
          </cell>
          <cell r="F43">
            <v>113.76684241359109</v>
          </cell>
          <cell r="G43">
            <v>1507</v>
          </cell>
          <cell r="H43">
            <v>23.977724741447894</v>
          </cell>
          <cell r="I43">
            <v>97.225806451612911</v>
          </cell>
          <cell r="J43">
            <v>1648</v>
          </cell>
          <cell r="K43">
            <v>26.2211614956245</v>
          </cell>
          <cell r="L43">
            <v>102.04334365325079</v>
          </cell>
          <cell r="M43">
            <v>699</v>
          </cell>
          <cell r="N43">
            <v>11.121718377088305</v>
          </cell>
          <cell r="O43">
            <v>102.34260614934114</v>
          </cell>
          <cell r="P43">
            <v>465</v>
          </cell>
          <cell r="Q43">
            <v>7.3985680190930783</v>
          </cell>
          <cell r="R43">
            <v>105.92255125284737</v>
          </cell>
          <cell r="S43">
            <v>24</v>
          </cell>
          <cell r="T43">
            <v>0.3818615751789976</v>
          </cell>
          <cell r="U43">
            <v>92.307692307692307</v>
          </cell>
        </row>
        <row r="50">
          <cell r="B50">
            <v>2570</v>
          </cell>
          <cell r="C50">
            <v>88.927335640138409</v>
          </cell>
          <cell r="D50">
            <v>956</v>
          </cell>
          <cell r="E50">
            <v>37.19844357976654</v>
          </cell>
          <cell r="F50">
            <v>86.359530261969283</v>
          </cell>
          <cell r="G50">
            <v>702</v>
          </cell>
          <cell r="H50">
            <v>27.315175097276263</v>
          </cell>
          <cell r="I50">
            <v>90.463917525773198</v>
          </cell>
          <cell r="J50">
            <v>563</v>
          </cell>
          <cell r="K50">
            <v>21.906614785992218</v>
          </cell>
          <cell r="L50">
            <v>94.304857621440547</v>
          </cell>
          <cell r="M50">
            <v>236</v>
          </cell>
          <cell r="N50">
            <v>9.1828793774319077</v>
          </cell>
          <cell r="O50">
            <v>86.131386861313857</v>
          </cell>
          <cell r="P50">
            <v>105</v>
          </cell>
          <cell r="Q50">
            <v>4.0856031128404666</v>
          </cell>
          <cell r="R50">
            <v>84</v>
          </cell>
          <cell r="S50">
            <v>8</v>
          </cell>
          <cell r="T50">
            <v>0.31128404669260701</v>
          </cell>
          <cell r="U50">
            <v>72.727272727272734</v>
          </cell>
        </row>
        <row r="56">
          <cell r="B56">
            <v>1407</v>
          </cell>
          <cell r="C56">
            <v>91.186001296176272</v>
          </cell>
          <cell r="D56">
            <v>444</v>
          </cell>
          <cell r="E56">
            <v>31.556503198294244</v>
          </cell>
          <cell r="F56">
            <v>87.4015748031496</v>
          </cell>
          <cell r="G56">
            <v>339</v>
          </cell>
          <cell r="H56">
            <v>24.093816631130064</v>
          </cell>
          <cell r="I56">
            <v>98.833819241982511</v>
          </cell>
          <cell r="J56">
            <v>320</v>
          </cell>
          <cell r="K56">
            <v>22.743425728500355</v>
          </cell>
          <cell r="L56">
            <v>85.106382978723403</v>
          </cell>
          <cell r="M56">
            <v>173</v>
          </cell>
          <cell r="N56">
            <v>12.295664534470504</v>
          </cell>
          <cell r="O56">
            <v>103.59281437125749</v>
          </cell>
          <cell r="P56">
            <v>122</v>
          </cell>
          <cell r="Q56">
            <v>8.6709310589907602</v>
          </cell>
          <cell r="R56">
            <v>91.044776119402982</v>
          </cell>
          <cell r="S56">
            <v>9</v>
          </cell>
          <cell r="T56">
            <v>0.63965884861407252</v>
          </cell>
          <cell r="U56">
            <v>60</v>
          </cell>
        </row>
        <row r="62">
          <cell r="B62">
            <v>2412</v>
          </cell>
          <cell r="C62">
            <v>95.562599049128366</v>
          </cell>
          <cell r="D62">
            <v>1299</v>
          </cell>
          <cell r="E62">
            <v>53.855721393034827</v>
          </cell>
          <cell r="F62">
            <v>99.69301611665388</v>
          </cell>
          <cell r="G62">
            <v>469</v>
          </cell>
          <cell r="H62">
            <v>19.444444444444446</v>
          </cell>
          <cell r="I62">
            <v>92.141453831041247</v>
          </cell>
          <cell r="J62">
            <v>391</v>
          </cell>
          <cell r="K62">
            <v>16.210613598673302</v>
          </cell>
          <cell r="L62">
            <v>94.444444444444443</v>
          </cell>
          <cell r="M62">
            <v>176</v>
          </cell>
          <cell r="N62">
            <v>7.2968490878938645</v>
          </cell>
          <cell r="O62">
            <v>87.562189054726375</v>
          </cell>
          <cell r="P62">
            <v>71</v>
          </cell>
          <cell r="Q62">
            <v>2.9436152570480929</v>
          </cell>
          <cell r="R62">
            <v>76.344086021505376</v>
          </cell>
          <cell r="S62">
            <v>6</v>
          </cell>
          <cell r="T62">
            <v>0.24875621890547264</v>
          </cell>
          <cell r="U62">
            <v>150</v>
          </cell>
        </row>
        <row r="68">
          <cell r="B68">
            <v>1715</v>
          </cell>
          <cell r="C68">
            <v>99.883517763541064</v>
          </cell>
          <cell r="D68">
            <v>433</v>
          </cell>
          <cell r="E68">
            <v>25.247813411078717</v>
          </cell>
          <cell r="F68">
            <v>100.93240093240092</v>
          </cell>
          <cell r="G68">
            <v>527</v>
          </cell>
          <cell r="H68">
            <v>30.728862973760933</v>
          </cell>
          <cell r="I68">
            <v>94.275491949910545</v>
          </cell>
          <cell r="J68">
            <v>480</v>
          </cell>
          <cell r="K68">
            <v>27.988338192419825</v>
          </cell>
          <cell r="L68">
            <v>103.44827586206897</v>
          </cell>
          <cell r="M68">
            <v>189</v>
          </cell>
          <cell r="N68">
            <v>11.020408163265307</v>
          </cell>
          <cell r="O68">
            <v>101.61290322580645</v>
          </cell>
          <cell r="P68">
            <v>81</v>
          </cell>
          <cell r="Q68">
            <v>4.7230320699708459</v>
          </cell>
          <cell r="R68">
            <v>110.95890410958904</v>
          </cell>
          <cell r="S68">
            <v>5</v>
          </cell>
          <cell r="T68">
            <v>0.29154518950437319</v>
          </cell>
          <cell r="U68">
            <v>83.333333333333343</v>
          </cell>
        </row>
        <row r="72">
          <cell r="B72">
            <v>1778</v>
          </cell>
          <cell r="C72">
            <v>88.722554890219556</v>
          </cell>
          <cell r="D72">
            <v>749</v>
          </cell>
          <cell r="E72">
            <v>42.125984251968504</v>
          </cell>
          <cell r="F72">
            <v>91.341463414634148</v>
          </cell>
          <cell r="G72">
            <v>480</v>
          </cell>
          <cell r="H72">
            <v>26.996625421822273</v>
          </cell>
          <cell r="I72">
            <v>88.235294117647058</v>
          </cell>
          <cell r="J72">
            <v>352</v>
          </cell>
          <cell r="K72">
            <v>19.797525309336333</v>
          </cell>
          <cell r="L72">
            <v>80.919540229885058</v>
          </cell>
          <cell r="M72">
            <v>146</v>
          </cell>
          <cell r="N72">
            <v>8.2114735658042743</v>
          </cell>
          <cell r="O72">
            <v>104.28571428571429</v>
          </cell>
          <cell r="P72">
            <v>49</v>
          </cell>
          <cell r="Q72">
            <v>2.7559055118110236</v>
          </cell>
          <cell r="R72">
            <v>81.666666666666671</v>
          </cell>
          <cell r="S72">
            <v>2</v>
          </cell>
          <cell r="T72">
            <v>0.11248593925759282</v>
          </cell>
          <cell r="U72">
            <v>40</v>
          </cell>
        </row>
        <row r="77">
          <cell r="B77">
            <v>1267</v>
          </cell>
          <cell r="C77">
            <v>94.62285287528006</v>
          </cell>
          <cell r="D77">
            <v>465</v>
          </cell>
          <cell r="E77">
            <v>36.700868192580899</v>
          </cell>
          <cell r="F77">
            <v>90.643274853801174</v>
          </cell>
          <cell r="G77">
            <v>344</v>
          </cell>
          <cell r="H77">
            <v>27.150749802683507</v>
          </cell>
          <cell r="I77">
            <v>99.421965317919074</v>
          </cell>
          <cell r="J77">
            <v>288</v>
          </cell>
          <cell r="K77">
            <v>22.730860299921073</v>
          </cell>
          <cell r="L77">
            <v>90.566037735849065</v>
          </cell>
          <cell r="M77">
            <v>119</v>
          </cell>
          <cell r="N77">
            <v>9.3922651933701662</v>
          </cell>
          <cell r="O77">
            <v>105.30973451327435</v>
          </cell>
          <cell r="P77">
            <v>46</v>
          </cell>
          <cell r="Q77">
            <v>3.6306235201262824</v>
          </cell>
          <cell r="R77">
            <v>100</v>
          </cell>
          <cell r="S77">
            <v>5</v>
          </cell>
          <cell r="T77">
            <v>0.39463299131807422</v>
          </cell>
          <cell r="U77">
            <v>166.66666666666669</v>
          </cell>
        </row>
        <row r="83">
          <cell r="B83">
            <v>2554</v>
          </cell>
          <cell r="C83">
            <v>96.123447497177267</v>
          </cell>
          <cell r="D83">
            <v>753</v>
          </cell>
          <cell r="E83">
            <v>29.483163664839466</v>
          </cell>
          <cell r="F83">
            <v>100.4</v>
          </cell>
          <cell r="G83">
            <v>721</v>
          </cell>
          <cell r="H83">
            <v>28.230227094753328</v>
          </cell>
          <cell r="I83">
            <v>90.577889447236188</v>
          </cell>
          <cell r="J83">
            <v>690</v>
          </cell>
          <cell r="K83">
            <v>27.016444792482382</v>
          </cell>
          <cell r="L83">
            <v>97.872340425531917</v>
          </cell>
          <cell r="M83">
            <v>274</v>
          </cell>
          <cell r="N83">
            <v>10.728269381362567</v>
          </cell>
          <cell r="O83">
            <v>94.482758620689651</v>
          </cell>
          <cell r="P83">
            <v>105</v>
          </cell>
          <cell r="Q83">
            <v>4.1111981205951453</v>
          </cell>
          <cell r="R83">
            <v>101.94174757281553</v>
          </cell>
          <cell r="S83">
            <v>11</v>
          </cell>
          <cell r="T83">
            <v>0.43069694596711039</v>
          </cell>
          <cell r="U83">
            <v>84.615384615384613</v>
          </cell>
        </row>
      </sheetData>
      <sheetData sheetId="29" refreshError="1"/>
      <sheetData sheetId="30" refreshError="1"/>
      <sheetData sheetId="31"/>
      <sheetData sheetId="32" refreshError="1"/>
      <sheetData sheetId="33" refreshError="1"/>
      <sheetData sheetId="34"/>
      <sheetData sheetId="35" refreshError="1"/>
      <sheetData sheetId="36" refreshError="1"/>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D4">
            <v>45851</v>
          </cell>
        </row>
      </sheetData>
      <sheetData sheetId="1">
        <row r="4">
          <cell r="D4">
            <v>4232</v>
          </cell>
        </row>
      </sheetData>
      <sheetData sheetId="2">
        <row r="4">
          <cell r="F4">
            <v>351</v>
          </cell>
        </row>
      </sheetData>
      <sheetData sheetId="3">
        <row r="4">
          <cell r="F4">
            <v>1480</v>
          </cell>
        </row>
      </sheetData>
      <sheetData sheetId="4">
        <row r="4">
          <cell r="F4">
            <v>815</v>
          </cell>
        </row>
      </sheetData>
      <sheetData sheetId="5">
        <row r="4">
          <cell r="F4">
            <v>1171</v>
          </cell>
        </row>
      </sheetData>
      <sheetData sheetId="6">
        <row r="4">
          <cell r="D4">
            <v>6659</v>
          </cell>
          <cell r="F4">
            <v>4976</v>
          </cell>
          <cell r="G4">
            <v>4573</v>
          </cell>
          <cell r="H4">
            <v>4163</v>
          </cell>
        </row>
        <row r="6">
          <cell r="F6">
            <v>2869</v>
          </cell>
          <cell r="G6">
            <v>2544</v>
          </cell>
          <cell r="H6">
            <v>2430</v>
          </cell>
        </row>
        <row r="7">
          <cell r="F7">
            <v>275</v>
          </cell>
          <cell r="G7">
            <v>277</v>
          </cell>
          <cell r="H7">
            <v>225</v>
          </cell>
        </row>
        <row r="8">
          <cell r="F8">
            <v>144</v>
          </cell>
          <cell r="G8">
            <v>135</v>
          </cell>
          <cell r="H8">
            <v>114</v>
          </cell>
        </row>
        <row r="9">
          <cell r="F9">
            <v>952</v>
          </cell>
          <cell r="G9">
            <v>824</v>
          </cell>
          <cell r="H9">
            <v>865</v>
          </cell>
        </row>
        <row r="10">
          <cell r="F10">
            <v>423</v>
          </cell>
          <cell r="G10">
            <v>358</v>
          </cell>
          <cell r="H10">
            <v>315</v>
          </cell>
        </row>
        <row r="11">
          <cell r="F11">
            <v>177</v>
          </cell>
          <cell r="G11">
            <v>151</v>
          </cell>
          <cell r="H11">
            <v>119</v>
          </cell>
        </row>
        <row r="12">
          <cell r="F12">
            <v>102</v>
          </cell>
          <cell r="G12">
            <v>102</v>
          </cell>
          <cell r="H12">
            <v>84</v>
          </cell>
        </row>
        <row r="13">
          <cell r="F13">
            <v>670</v>
          </cell>
          <cell r="G13">
            <v>605</v>
          </cell>
          <cell r="H13">
            <v>589</v>
          </cell>
        </row>
        <row r="14">
          <cell r="F14">
            <v>126</v>
          </cell>
          <cell r="G14">
            <v>92</v>
          </cell>
          <cell r="H14">
            <v>119</v>
          </cell>
        </row>
        <row r="16">
          <cell r="F16">
            <v>1881</v>
          </cell>
          <cell r="G16">
            <v>1812</v>
          </cell>
          <cell r="H16">
            <v>1526</v>
          </cell>
        </row>
        <row r="17">
          <cell r="F17">
            <v>381</v>
          </cell>
          <cell r="G17">
            <v>404</v>
          </cell>
          <cell r="H17">
            <v>318</v>
          </cell>
        </row>
        <row r="18">
          <cell r="F18">
            <v>230</v>
          </cell>
          <cell r="G18">
            <v>177</v>
          </cell>
          <cell r="H18">
            <v>164</v>
          </cell>
        </row>
        <row r="19">
          <cell r="F19">
            <v>283</v>
          </cell>
          <cell r="G19">
            <v>295</v>
          </cell>
          <cell r="H19">
            <v>241</v>
          </cell>
        </row>
        <row r="20">
          <cell r="F20">
            <v>987</v>
          </cell>
          <cell r="G20">
            <v>936</v>
          </cell>
          <cell r="H20">
            <v>803</v>
          </cell>
        </row>
        <row r="22">
          <cell r="F22">
            <v>226</v>
          </cell>
          <cell r="G22">
            <v>217</v>
          </cell>
          <cell r="H22">
            <v>207</v>
          </cell>
        </row>
        <row r="25">
          <cell r="H25">
            <v>38118</v>
          </cell>
        </row>
        <row r="27">
          <cell r="H27">
            <v>22143</v>
          </cell>
        </row>
        <row r="28">
          <cell r="H28">
            <v>2135</v>
          </cell>
        </row>
        <row r="29">
          <cell r="H29">
            <v>1273</v>
          </cell>
        </row>
        <row r="30">
          <cell r="H30">
            <v>7383</v>
          </cell>
        </row>
        <row r="31">
          <cell r="H31">
            <v>3160</v>
          </cell>
        </row>
        <row r="32">
          <cell r="H32">
            <v>1273</v>
          </cell>
        </row>
        <row r="33">
          <cell r="H33">
            <v>768</v>
          </cell>
        </row>
        <row r="34">
          <cell r="H34">
            <v>5207</v>
          </cell>
        </row>
        <row r="35">
          <cell r="H35">
            <v>944</v>
          </cell>
        </row>
        <row r="37">
          <cell r="H37">
            <v>14087</v>
          </cell>
        </row>
        <row r="38">
          <cell r="H38">
            <v>3026</v>
          </cell>
        </row>
        <row r="39">
          <cell r="H39">
            <v>1510</v>
          </cell>
        </row>
        <row r="40">
          <cell r="H40">
            <v>2311</v>
          </cell>
        </row>
        <row r="41">
          <cell r="H41">
            <v>7240</v>
          </cell>
        </row>
        <row r="43">
          <cell r="H43">
            <v>1888</v>
          </cell>
        </row>
      </sheetData>
      <sheetData sheetId="7">
        <row r="4">
          <cell r="F4">
            <v>3282</v>
          </cell>
        </row>
      </sheetData>
      <sheetData sheetId="8">
        <row r="4">
          <cell r="F4">
            <v>456</v>
          </cell>
        </row>
      </sheetData>
      <sheetData sheetId="9">
        <row r="4">
          <cell r="F4">
            <v>218</v>
          </cell>
        </row>
      </sheetData>
      <sheetData sheetId="10">
        <row r="4">
          <cell r="F4">
            <v>1020</v>
          </cell>
        </row>
      </sheetData>
      <sheetData sheetId="11">
        <row r="4">
          <cell r="F4">
            <v>20752</v>
          </cell>
        </row>
      </sheetData>
      <sheetData sheetId="12">
        <row r="4">
          <cell r="F4">
            <v>8617</v>
          </cell>
        </row>
      </sheetData>
      <sheetData sheetId="13">
        <row r="4">
          <cell r="F4">
            <v>15536</v>
          </cell>
        </row>
      </sheetData>
      <sheetData sheetId="14">
        <row r="4">
          <cell r="F4">
            <v>6639</v>
          </cell>
        </row>
      </sheetData>
      <sheetData sheetId="15">
        <row r="4">
          <cell r="F4">
            <v>17523</v>
          </cell>
        </row>
      </sheetData>
      <sheetData sheetId="16">
        <row r="4">
          <cell r="F4">
            <v>6384</v>
          </cell>
        </row>
      </sheetData>
      <sheetData sheetId="17">
        <row r="4">
          <cell r="F4">
            <v>4241</v>
          </cell>
        </row>
      </sheetData>
      <sheetData sheetId="18">
        <row r="4">
          <cell r="F4">
            <v>4376</v>
          </cell>
        </row>
      </sheetData>
      <sheetData sheetId="19">
        <row r="4">
          <cell r="F4">
            <v>9021</v>
          </cell>
        </row>
      </sheetData>
      <sheetData sheetId="20">
        <row r="4">
          <cell r="F4">
            <v>10022</v>
          </cell>
        </row>
      </sheetData>
      <sheetData sheetId="21">
        <row r="4">
          <cell r="F4">
            <v>4133</v>
          </cell>
        </row>
      </sheetData>
      <sheetData sheetId="22">
        <row r="4">
          <cell r="F4">
            <v>6271</v>
          </cell>
        </row>
      </sheetData>
      <sheetData sheetId="23">
        <row r="4">
          <cell r="F4">
            <v>5132</v>
          </cell>
        </row>
      </sheetData>
      <sheetData sheetId="24">
        <row r="4">
          <cell r="F4">
            <v>14917</v>
          </cell>
        </row>
      </sheetData>
      <sheetData sheetId="25">
        <row r="4">
          <cell r="F4">
            <v>10217</v>
          </cell>
        </row>
      </sheetData>
      <sheetData sheetId="26">
        <row r="4">
          <cell r="F4">
            <v>10707</v>
          </cell>
        </row>
      </sheetData>
      <sheetData sheetId="27">
        <row r="4">
          <cell r="F4">
            <v>4588</v>
          </cell>
        </row>
      </sheetData>
      <sheetData sheetId="28">
        <row r="4">
          <cell r="F4">
            <v>2506</v>
          </cell>
        </row>
      </sheetData>
      <sheetData sheetId="29">
        <row r="4">
          <cell r="F4">
            <v>261</v>
          </cell>
        </row>
      </sheetData>
      <sheetData sheetId="30">
        <row r="4">
          <cell r="F4">
            <v>9548</v>
          </cell>
        </row>
      </sheetData>
      <sheetData sheetId="31">
        <row r="4">
          <cell r="F4">
            <v>7678</v>
          </cell>
        </row>
      </sheetData>
      <sheetData sheetId="32">
        <row r="4">
          <cell r="F4">
            <v>8447</v>
          </cell>
        </row>
      </sheetData>
      <sheetData sheetId="33">
        <row r="4">
          <cell r="F4">
            <v>7163</v>
          </cell>
        </row>
      </sheetData>
      <sheetData sheetId="34">
        <row r="4">
          <cell r="F4">
            <v>10360</v>
          </cell>
        </row>
      </sheetData>
      <sheetData sheetId="35">
        <row r="4">
          <cell r="D4">
            <v>15333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E4">
            <v>45219</v>
          </cell>
        </row>
      </sheetData>
      <sheetData sheetId="1">
        <row r="4">
          <cell r="F4">
            <v>3861</v>
          </cell>
        </row>
      </sheetData>
      <sheetData sheetId="2">
        <row r="25">
          <cell r="F25">
            <v>1931</v>
          </cell>
        </row>
      </sheetData>
      <sheetData sheetId="3">
        <row r="25">
          <cell r="F25">
            <v>11993</v>
          </cell>
        </row>
      </sheetData>
      <sheetData sheetId="4">
        <row r="25">
          <cell r="F25">
            <v>5711</v>
          </cell>
        </row>
      </sheetData>
      <sheetData sheetId="5">
        <row r="25">
          <cell r="F25">
            <v>6679</v>
          </cell>
        </row>
      </sheetData>
      <sheetData sheetId="6">
        <row r="4">
          <cell r="F4">
            <v>4992</v>
          </cell>
          <cell r="H4">
            <v>4205</v>
          </cell>
        </row>
        <row r="6">
          <cell r="H6">
            <v>2443</v>
          </cell>
        </row>
        <row r="7">
          <cell r="H7">
            <v>249</v>
          </cell>
        </row>
        <row r="8">
          <cell r="H8">
            <v>121</v>
          </cell>
        </row>
        <row r="9">
          <cell r="H9">
            <v>809</v>
          </cell>
        </row>
        <row r="10">
          <cell r="H10">
            <v>355</v>
          </cell>
        </row>
        <row r="11">
          <cell r="H11">
            <v>121</v>
          </cell>
        </row>
        <row r="12">
          <cell r="H12">
            <v>89</v>
          </cell>
        </row>
        <row r="13">
          <cell r="H13">
            <v>578</v>
          </cell>
        </row>
        <row r="14">
          <cell r="H14">
            <v>121</v>
          </cell>
        </row>
        <row r="16">
          <cell r="H16">
            <v>1587</v>
          </cell>
        </row>
        <row r="17">
          <cell r="H17">
            <v>289</v>
          </cell>
        </row>
        <row r="18">
          <cell r="H18">
            <v>160</v>
          </cell>
        </row>
        <row r="19">
          <cell r="H19">
            <v>234</v>
          </cell>
        </row>
        <row r="20">
          <cell r="H20">
            <v>904</v>
          </cell>
        </row>
        <row r="22">
          <cell r="H22">
            <v>175</v>
          </cell>
        </row>
        <row r="25">
          <cell r="H25">
            <v>39140</v>
          </cell>
        </row>
        <row r="27">
          <cell r="H27">
            <v>22762</v>
          </cell>
        </row>
        <row r="28">
          <cell r="H28">
            <v>2236</v>
          </cell>
        </row>
        <row r="29">
          <cell r="H29">
            <v>1444</v>
          </cell>
        </row>
        <row r="30">
          <cell r="H30">
            <v>7214</v>
          </cell>
        </row>
        <row r="31">
          <cell r="H31">
            <v>3226</v>
          </cell>
        </row>
        <row r="32">
          <cell r="H32">
            <v>1214</v>
          </cell>
        </row>
        <row r="33">
          <cell r="H33">
            <v>824</v>
          </cell>
        </row>
        <row r="34">
          <cell r="H34">
            <v>5481</v>
          </cell>
        </row>
        <row r="35">
          <cell r="H35">
            <v>1123</v>
          </cell>
        </row>
        <row r="37">
          <cell r="H37">
            <v>14491</v>
          </cell>
        </row>
        <row r="38">
          <cell r="H38">
            <v>2952</v>
          </cell>
        </row>
        <row r="39">
          <cell r="H39">
            <v>1479</v>
          </cell>
        </row>
        <row r="40">
          <cell r="H40">
            <v>2271</v>
          </cell>
        </row>
        <row r="41">
          <cell r="H41">
            <v>7789</v>
          </cell>
        </row>
        <row r="43">
          <cell r="H43">
            <v>1887</v>
          </cell>
        </row>
      </sheetData>
      <sheetData sheetId="7">
        <row r="25">
          <cell r="F25">
            <v>20665</v>
          </cell>
        </row>
      </sheetData>
      <sheetData sheetId="8">
        <row r="25">
          <cell r="F25">
            <v>2689</v>
          </cell>
        </row>
      </sheetData>
      <sheetData sheetId="9">
        <row r="25">
          <cell r="F25">
            <v>1328</v>
          </cell>
        </row>
      </sheetData>
      <sheetData sheetId="10">
        <row r="25">
          <cell r="F25">
            <v>5897</v>
          </cell>
        </row>
      </sheetData>
      <sheetData sheetId="11">
        <row r="4">
          <cell r="F4">
            <v>21768</v>
          </cell>
        </row>
      </sheetData>
      <sheetData sheetId="12">
        <row r="4">
          <cell r="F4">
            <v>8086</v>
          </cell>
        </row>
      </sheetData>
      <sheetData sheetId="13">
        <row r="4">
          <cell r="F4">
            <v>17216</v>
          </cell>
        </row>
      </sheetData>
      <sheetData sheetId="14">
        <row r="4">
          <cell r="F4">
            <v>6303</v>
          </cell>
        </row>
      </sheetData>
      <sheetData sheetId="15">
        <row r="4">
          <cell r="F4">
            <v>19310</v>
          </cell>
        </row>
      </sheetData>
      <sheetData sheetId="16">
        <row r="4">
          <cell r="F4">
            <v>7325</v>
          </cell>
        </row>
      </sheetData>
      <sheetData sheetId="17">
        <row r="4">
          <cell r="F4">
            <v>3950</v>
          </cell>
        </row>
      </sheetData>
      <sheetData sheetId="18">
        <row r="4">
          <cell r="F4">
            <v>4136</v>
          </cell>
        </row>
      </sheetData>
      <sheetData sheetId="19">
        <row r="4">
          <cell r="F4">
            <v>8980</v>
          </cell>
        </row>
      </sheetData>
      <sheetData sheetId="20">
        <row r="4">
          <cell r="F4">
            <v>9806</v>
          </cell>
        </row>
      </sheetData>
      <sheetData sheetId="21">
        <row r="4">
          <cell r="F4">
            <v>4302</v>
          </cell>
        </row>
      </sheetData>
      <sheetData sheetId="22">
        <row r="4">
          <cell r="F4">
            <v>7027</v>
          </cell>
        </row>
      </sheetData>
      <sheetData sheetId="23">
        <row r="4">
          <cell r="F4">
            <v>5887</v>
          </cell>
        </row>
      </sheetData>
      <sheetData sheetId="24">
        <row r="4">
          <cell r="F4">
            <v>14597</v>
          </cell>
        </row>
      </sheetData>
      <sheetData sheetId="25">
        <row r="4">
          <cell r="F4">
            <v>10685</v>
          </cell>
        </row>
      </sheetData>
      <sheetData sheetId="26">
        <row r="4">
          <cell r="F4">
            <v>11185</v>
          </cell>
        </row>
      </sheetData>
      <sheetData sheetId="27">
        <row r="4">
          <cell r="F4">
            <v>4738</v>
          </cell>
        </row>
      </sheetData>
      <sheetData sheetId="28">
        <row r="4">
          <cell r="F4">
            <v>2604</v>
          </cell>
        </row>
      </sheetData>
      <sheetData sheetId="29">
        <row r="4">
          <cell r="F4">
            <v>279</v>
          </cell>
        </row>
      </sheetData>
      <sheetData sheetId="30">
        <row r="4">
          <cell r="F4">
            <v>9150</v>
          </cell>
        </row>
      </sheetData>
      <sheetData sheetId="31">
        <row r="4">
          <cell r="F4">
            <v>7554</v>
          </cell>
        </row>
      </sheetData>
      <sheetData sheetId="32">
        <row r="4">
          <cell r="F4">
            <v>8074</v>
          </cell>
        </row>
      </sheetData>
      <sheetData sheetId="33">
        <row r="4">
          <cell r="F4">
            <v>7128</v>
          </cell>
        </row>
      </sheetData>
      <sheetData sheetId="34">
        <row r="4">
          <cell r="F4">
            <v>12182</v>
          </cell>
        </row>
      </sheetData>
      <sheetData sheetId="35">
        <row r="4">
          <cell r="E4">
            <v>12875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D4">
            <v>45851</v>
          </cell>
          <cell r="H4">
            <v>43799</v>
          </cell>
        </row>
        <row r="6">
          <cell r="H6">
            <v>25293</v>
          </cell>
        </row>
        <row r="7">
          <cell r="H7">
            <v>3479</v>
          </cell>
        </row>
        <row r="8">
          <cell r="H8">
            <v>1393</v>
          </cell>
        </row>
        <row r="9">
          <cell r="H9">
            <v>7705</v>
          </cell>
        </row>
        <row r="10">
          <cell r="H10">
            <v>2582</v>
          </cell>
        </row>
        <row r="11">
          <cell r="H11">
            <v>1795</v>
          </cell>
        </row>
        <row r="12">
          <cell r="H12">
            <v>944</v>
          </cell>
        </row>
        <row r="13">
          <cell r="H13">
            <v>6150</v>
          </cell>
        </row>
        <row r="14">
          <cell r="H14">
            <v>1245</v>
          </cell>
        </row>
        <row r="16">
          <cell r="H16">
            <v>17286</v>
          </cell>
        </row>
        <row r="17">
          <cell r="H17">
            <v>2771</v>
          </cell>
        </row>
        <row r="18">
          <cell r="H18">
            <v>1444</v>
          </cell>
        </row>
        <row r="19">
          <cell r="H19">
            <v>2219</v>
          </cell>
        </row>
        <row r="20">
          <cell r="H20">
            <v>10852</v>
          </cell>
        </row>
        <row r="22">
          <cell r="H22">
            <v>1220</v>
          </cell>
        </row>
      </sheetData>
      <sheetData sheetId="1">
        <row r="4">
          <cell r="D4">
            <v>4232</v>
          </cell>
        </row>
      </sheetData>
      <sheetData sheetId="2">
        <row r="4">
          <cell r="F4">
            <v>351</v>
          </cell>
        </row>
      </sheetData>
      <sheetData sheetId="3">
        <row r="4">
          <cell r="F4">
            <v>1480</v>
          </cell>
        </row>
      </sheetData>
      <sheetData sheetId="4">
        <row r="4">
          <cell r="F4">
            <v>815</v>
          </cell>
        </row>
      </sheetData>
      <sheetData sheetId="5">
        <row r="4">
          <cell r="F4">
            <v>1171</v>
          </cell>
        </row>
      </sheetData>
      <sheetData sheetId="6">
        <row r="4">
          <cell r="D4">
            <v>6659</v>
          </cell>
        </row>
      </sheetData>
      <sheetData sheetId="7">
        <row r="4">
          <cell r="F4">
            <v>3282</v>
          </cell>
        </row>
      </sheetData>
      <sheetData sheetId="8">
        <row r="4">
          <cell r="F4">
            <v>456</v>
          </cell>
        </row>
      </sheetData>
      <sheetData sheetId="9">
        <row r="4">
          <cell r="F4">
            <v>218</v>
          </cell>
        </row>
      </sheetData>
      <sheetData sheetId="10">
        <row r="4">
          <cell r="F4">
            <v>1020</v>
          </cell>
        </row>
      </sheetData>
      <sheetData sheetId="11">
        <row r="4">
          <cell r="F4">
            <v>20752</v>
          </cell>
        </row>
      </sheetData>
      <sheetData sheetId="12">
        <row r="4">
          <cell r="F4">
            <v>8617</v>
          </cell>
        </row>
      </sheetData>
      <sheetData sheetId="13">
        <row r="4">
          <cell r="F4">
            <v>15536</v>
          </cell>
        </row>
      </sheetData>
      <sheetData sheetId="14">
        <row r="4">
          <cell r="F4">
            <v>6639</v>
          </cell>
        </row>
      </sheetData>
      <sheetData sheetId="15">
        <row r="4">
          <cell r="F4">
            <v>17523</v>
          </cell>
        </row>
      </sheetData>
      <sheetData sheetId="16">
        <row r="4">
          <cell r="F4">
            <v>6384</v>
          </cell>
        </row>
      </sheetData>
      <sheetData sheetId="17">
        <row r="4">
          <cell r="F4">
            <v>4241</v>
          </cell>
        </row>
      </sheetData>
      <sheetData sheetId="18">
        <row r="4">
          <cell r="F4">
            <v>4376</v>
          </cell>
        </row>
      </sheetData>
      <sheetData sheetId="19">
        <row r="4">
          <cell r="F4">
            <v>9021</v>
          </cell>
        </row>
      </sheetData>
      <sheetData sheetId="20">
        <row r="4">
          <cell r="F4">
            <v>10022</v>
          </cell>
        </row>
      </sheetData>
      <sheetData sheetId="21">
        <row r="4">
          <cell r="F4">
            <v>4133</v>
          </cell>
        </row>
      </sheetData>
      <sheetData sheetId="22">
        <row r="4">
          <cell r="F4">
            <v>6271</v>
          </cell>
        </row>
      </sheetData>
      <sheetData sheetId="23">
        <row r="4">
          <cell r="F4">
            <v>5132</v>
          </cell>
        </row>
      </sheetData>
      <sheetData sheetId="24">
        <row r="4">
          <cell r="F4">
            <v>14917</v>
          </cell>
          <cell r="H4">
            <v>14857</v>
          </cell>
        </row>
        <row r="6">
          <cell r="H6">
            <v>8530</v>
          </cell>
        </row>
        <row r="7">
          <cell r="H7">
            <v>1803</v>
          </cell>
        </row>
        <row r="8">
          <cell r="H8">
            <v>373</v>
          </cell>
        </row>
        <row r="9">
          <cell r="H9">
            <v>2141</v>
          </cell>
        </row>
        <row r="10">
          <cell r="H10">
            <v>935</v>
          </cell>
        </row>
        <row r="11">
          <cell r="H11">
            <v>685</v>
          </cell>
        </row>
        <row r="12">
          <cell r="H12">
            <v>324</v>
          </cell>
        </row>
        <row r="13">
          <cell r="H13">
            <v>1813</v>
          </cell>
        </row>
        <row r="14">
          <cell r="H14">
            <v>456</v>
          </cell>
        </row>
        <row r="16">
          <cell r="H16">
            <v>5385</v>
          </cell>
        </row>
        <row r="17">
          <cell r="H17">
            <v>816</v>
          </cell>
        </row>
        <row r="18">
          <cell r="H18">
            <v>425</v>
          </cell>
        </row>
        <row r="19">
          <cell r="H19">
            <v>696</v>
          </cell>
        </row>
        <row r="20">
          <cell r="H20">
            <v>3448</v>
          </cell>
        </row>
        <row r="22">
          <cell r="H22">
            <v>942</v>
          </cell>
        </row>
      </sheetData>
      <sheetData sheetId="25">
        <row r="4">
          <cell r="F4">
            <v>10217</v>
          </cell>
          <cell r="H4">
            <v>10195</v>
          </cell>
        </row>
        <row r="6">
          <cell r="H6">
            <v>6643</v>
          </cell>
        </row>
        <row r="7">
          <cell r="H7">
            <v>727</v>
          </cell>
        </row>
        <row r="8">
          <cell r="H8">
            <v>436</v>
          </cell>
        </row>
        <row r="9">
          <cell r="H9">
            <v>2041</v>
          </cell>
        </row>
        <row r="10">
          <cell r="H10">
            <v>699</v>
          </cell>
        </row>
        <row r="11">
          <cell r="H11">
            <v>506</v>
          </cell>
        </row>
        <row r="12">
          <cell r="H12">
            <v>237</v>
          </cell>
        </row>
        <row r="13">
          <cell r="H13">
            <v>1665</v>
          </cell>
        </row>
        <row r="14">
          <cell r="H14">
            <v>332</v>
          </cell>
        </row>
        <row r="16">
          <cell r="H16">
            <v>3518</v>
          </cell>
        </row>
        <row r="17">
          <cell r="H17">
            <v>627</v>
          </cell>
        </row>
        <row r="18">
          <cell r="H18">
            <v>336</v>
          </cell>
        </row>
        <row r="19">
          <cell r="H19">
            <v>467</v>
          </cell>
        </row>
        <row r="20">
          <cell r="H20">
            <v>2088</v>
          </cell>
        </row>
        <row r="22">
          <cell r="H22">
            <v>34</v>
          </cell>
        </row>
      </sheetData>
      <sheetData sheetId="26">
        <row r="4">
          <cell r="F4">
            <v>10707</v>
          </cell>
          <cell r="H4">
            <v>10861</v>
          </cell>
        </row>
        <row r="6">
          <cell r="H6">
            <v>6137</v>
          </cell>
        </row>
        <row r="7">
          <cell r="H7">
            <v>574</v>
          </cell>
        </row>
        <row r="8">
          <cell r="H8">
            <v>372</v>
          </cell>
        </row>
        <row r="9">
          <cell r="H9">
            <v>2121</v>
          </cell>
        </row>
        <row r="10">
          <cell r="H10">
            <v>584</v>
          </cell>
        </row>
        <row r="11">
          <cell r="H11">
            <v>388</v>
          </cell>
        </row>
        <row r="12">
          <cell r="H12">
            <v>218</v>
          </cell>
        </row>
        <row r="13">
          <cell r="H13">
            <v>1594</v>
          </cell>
        </row>
        <row r="14">
          <cell r="H14">
            <v>286</v>
          </cell>
        </row>
        <row r="16">
          <cell r="H16">
            <v>4688</v>
          </cell>
        </row>
        <row r="17">
          <cell r="H17">
            <v>741</v>
          </cell>
        </row>
        <row r="18">
          <cell r="H18">
            <v>343</v>
          </cell>
        </row>
        <row r="19">
          <cell r="H19">
            <v>666</v>
          </cell>
        </row>
        <row r="20">
          <cell r="H20">
            <v>2938</v>
          </cell>
        </row>
        <row r="22">
          <cell r="H22">
            <v>36</v>
          </cell>
        </row>
      </sheetData>
      <sheetData sheetId="27">
        <row r="4">
          <cell r="F4">
            <v>4588</v>
          </cell>
          <cell r="H4">
            <v>4767</v>
          </cell>
        </row>
        <row r="6">
          <cell r="H6">
            <v>2610</v>
          </cell>
        </row>
        <row r="7">
          <cell r="H7">
            <v>259</v>
          </cell>
        </row>
        <row r="8">
          <cell r="H8">
            <v>141</v>
          </cell>
        </row>
        <row r="9">
          <cell r="H9">
            <v>874</v>
          </cell>
        </row>
        <row r="10">
          <cell r="H10">
            <v>242</v>
          </cell>
        </row>
        <row r="11">
          <cell r="H11">
            <v>157</v>
          </cell>
        </row>
        <row r="12">
          <cell r="H12">
            <v>106</v>
          </cell>
        </row>
        <row r="13">
          <cell r="H13">
            <v>715</v>
          </cell>
        </row>
        <row r="14">
          <cell r="H14">
            <v>116</v>
          </cell>
        </row>
        <row r="16">
          <cell r="H16">
            <v>2092</v>
          </cell>
        </row>
        <row r="17">
          <cell r="H17">
            <v>363</v>
          </cell>
        </row>
        <row r="18">
          <cell r="H18">
            <v>193</v>
          </cell>
        </row>
        <row r="19">
          <cell r="H19">
            <v>216</v>
          </cell>
        </row>
        <row r="20">
          <cell r="H20">
            <v>1320</v>
          </cell>
        </row>
        <row r="22">
          <cell r="H22">
            <v>65</v>
          </cell>
        </row>
      </sheetData>
      <sheetData sheetId="28">
        <row r="4">
          <cell r="F4">
            <v>2506</v>
          </cell>
          <cell r="H4">
            <v>2830</v>
          </cell>
        </row>
        <row r="6">
          <cell r="H6">
            <v>1275</v>
          </cell>
        </row>
        <row r="7">
          <cell r="H7">
            <v>107</v>
          </cell>
        </row>
        <row r="8">
          <cell r="H8">
            <v>64</v>
          </cell>
        </row>
        <row r="9">
          <cell r="H9">
            <v>499</v>
          </cell>
        </row>
        <row r="10">
          <cell r="H10">
            <v>111</v>
          </cell>
        </row>
        <row r="11">
          <cell r="H11">
            <v>57</v>
          </cell>
        </row>
        <row r="12">
          <cell r="H12">
            <v>56</v>
          </cell>
        </row>
        <row r="13">
          <cell r="H13">
            <v>333</v>
          </cell>
        </row>
        <row r="14">
          <cell r="H14">
            <v>48</v>
          </cell>
        </row>
        <row r="16">
          <cell r="H16">
            <v>1424</v>
          </cell>
        </row>
        <row r="17">
          <cell r="H17">
            <v>207</v>
          </cell>
        </row>
        <row r="18">
          <cell r="H18">
            <v>137</v>
          </cell>
        </row>
        <row r="19">
          <cell r="H19">
            <v>157</v>
          </cell>
        </row>
        <row r="20">
          <cell r="H20">
            <v>923</v>
          </cell>
        </row>
        <row r="22">
          <cell r="H22">
            <v>131</v>
          </cell>
        </row>
      </sheetData>
      <sheetData sheetId="29">
        <row r="4">
          <cell r="F4">
            <v>261</v>
          </cell>
          <cell r="H4">
            <v>289</v>
          </cell>
        </row>
        <row r="6">
          <cell r="H6">
            <v>98</v>
          </cell>
        </row>
        <row r="7">
          <cell r="H7">
            <v>9</v>
          </cell>
        </row>
        <row r="8">
          <cell r="H8">
            <v>7</v>
          </cell>
        </row>
        <row r="9">
          <cell r="H9">
            <v>29</v>
          </cell>
        </row>
        <row r="10">
          <cell r="H10">
            <v>11</v>
          </cell>
        </row>
        <row r="11">
          <cell r="H11">
            <v>2</v>
          </cell>
        </row>
        <row r="12">
          <cell r="H12">
            <v>3</v>
          </cell>
        </row>
        <row r="13">
          <cell r="H13">
            <v>30</v>
          </cell>
        </row>
        <row r="14">
          <cell r="H14">
            <v>7</v>
          </cell>
        </row>
        <row r="16">
          <cell r="H16">
            <v>179</v>
          </cell>
        </row>
        <row r="17">
          <cell r="H17">
            <v>17</v>
          </cell>
        </row>
        <row r="18">
          <cell r="H18">
            <v>10</v>
          </cell>
        </row>
        <row r="19">
          <cell r="H19">
            <v>17</v>
          </cell>
        </row>
        <row r="20">
          <cell r="H20">
            <v>135</v>
          </cell>
        </row>
        <row r="22">
          <cell r="H22">
            <v>12</v>
          </cell>
        </row>
      </sheetData>
      <sheetData sheetId="30">
        <row r="4">
          <cell r="F4">
            <v>9548</v>
          </cell>
        </row>
      </sheetData>
      <sheetData sheetId="31">
        <row r="4">
          <cell r="F4">
            <v>7678</v>
          </cell>
        </row>
      </sheetData>
      <sheetData sheetId="32">
        <row r="4">
          <cell r="F4">
            <v>8447</v>
          </cell>
        </row>
      </sheetData>
      <sheetData sheetId="33">
        <row r="4">
          <cell r="F4">
            <v>7163</v>
          </cell>
        </row>
      </sheetData>
      <sheetData sheetId="34">
        <row r="4">
          <cell r="F4">
            <v>10360</v>
          </cell>
        </row>
      </sheetData>
      <sheetData sheetId="35">
        <row r="4">
          <cell r="D4">
            <v>15333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E4">
            <v>45219</v>
          </cell>
          <cell r="H4">
            <v>44384</v>
          </cell>
        </row>
        <row r="6">
          <cell r="H6">
            <v>25956</v>
          </cell>
        </row>
        <row r="7">
          <cell r="H7">
            <v>3559</v>
          </cell>
        </row>
        <row r="8">
          <cell r="H8">
            <v>1451</v>
          </cell>
        </row>
        <row r="9">
          <cell r="H9">
            <v>7594</v>
          </cell>
        </row>
        <row r="10">
          <cell r="H10">
            <v>2891</v>
          </cell>
        </row>
        <row r="11">
          <cell r="H11">
            <v>2030</v>
          </cell>
        </row>
        <row r="12">
          <cell r="H12">
            <v>844</v>
          </cell>
        </row>
        <row r="13">
          <cell r="H13">
            <v>6276</v>
          </cell>
        </row>
        <row r="14">
          <cell r="H14">
            <v>1311</v>
          </cell>
        </row>
        <row r="16">
          <cell r="H16">
            <v>17637</v>
          </cell>
        </row>
        <row r="17">
          <cell r="H17">
            <v>2806</v>
          </cell>
        </row>
        <row r="18">
          <cell r="H18">
            <v>1578</v>
          </cell>
        </row>
        <row r="19">
          <cell r="H19">
            <v>2285</v>
          </cell>
        </row>
        <row r="20">
          <cell r="H20">
            <v>10968</v>
          </cell>
        </row>
        <row r="22">
          <cell r="H22">
            <v>791</v>
          </cell>
        </row>
      </sheetData>
      <sheetData sheetId="1">
        <row r="4">
          <cell r="F4">
            <v>3861</v>
          </cell>
        </row>
      </sheetData>
      <sheetData sheetId="2">
        <row r="25">
          <cell r="F25">
            <v>1931</v>
          </cell>
        </row>
      </sheetData>
      <sheetData sheetId="3">
        <row r="25">
          <cell r="F25">
            <v>11993</v>
          </cell>
        </row>
      </sheetData>
      <sheetData sheetId="4">
        <row r="25">
          <cell r="F25">
            <v>5711</v>
          </cell>
        </row>
      </sheetData>
      <sheetData sheetId="5">
        <row r="25">
          <cell r="F25">
            <v>6679</v>
          </cell>
        </row>
      </sheetData>
      <sheetData sheetId="6">
        <row r="4">
          <cell r="F4">
            <v>4992</v>
          </cell>
        </row>
      </sheetData>
      <sheetData sheetId="7">
        <row r="25">
          <cell r="F25">
            <v>20665</v>
          </cell>
        </row>
      </sheetData>
      <sheetData sheetId="8">
        <row r="25">
          <cell r="F25">
            <v>2689</v>
          </cell>
        </row>
      </sheetData>
      <sheetData sheetId="9">
        <row r="25">
          <cell r="F25">
            <v>1328</v>
          </cell>
        </row>
      </sheetData>
      <sheetData sheetId="10">
        <row r="25">
          <cell r="F25">
            <v>5897</v>
          </cell>
        </row>
      </sheetData>
      <sheetData sheetId="11">
        <row r="4">
          <cell r="F4">
            <v>21768</v>
          </cell>
        </row>
      </sheetData>
      <sheetData sheetId="12">
        <row r="4">
          <cell r="F4">
            <v>8086</v>
          </cell>
        </row>
      </sheetData>
      <sheetData sheetId="13">
        <row r="4">
          <cell r="F4">
            <v>17216</v>
          </cell>
        </row>
      </sheetData>
      <sheetData sheetId="14">
        <row r="4">
          <cell r="F4">
            <v>6303</v>
          </cell>
        </row>
      </sheetData>
      <sheetData sheetId="15">
        <row r="4">
          <cell r="F4">
            <v>19310</v>
          </cell>
        </row>
      </sheetData>
      <sheetData sheetId="16">
        <row r="4">
          <cell r="F4">
            <v>7325</v>
          </cell>
        </row>
      </sheetData>
      <sheetData sheetId="17">
        <row r="4">
          <cell r="F4">
            <v>3950</v>
          </cell>
        </row>
      </sheetData>
      <sheetData sheetId="18">
        <row r="4">
          <cell r="F4">
            <v>4136</v>
          </cell>
        </row>
      </sheetData>
      <sheetData sheetId="19">
        <row r="4">
          <cell r="F4">
            <v>8980</v>
          </cell>
        </row>
      </sheetData>
      <sheetData sheetId="20">
        <row r="4">
          <cell r="F4">
            <v>9806</v>
          </cell>
        </row>
      </sheetData>
      <sheetData sheetId="21">
        <row r="4">
          <cell r="F4">
            <v>4302</v>
          </cell>
        </row>
      </sheetData>
      <sheetData sheetId="22">
        <row r="4">
          <cell r="F4">
            <v>7027</v>
          </cell>
        </row>
      </sheetData>
      <sheetData sheetId="23">
        <row r="4">
          <cell r="F4">
            <v>5887</v>
          </cell>
        </row>
      </sheetData>
      <sheetData sheetId="24">
        <row r="4">
          <cell r="F4">
            <v>14597</v>
          </cell>
          <cell r="H4">
            <v>14312</v>
          </cell>
        </row>
        <row r="6">
          <cell r="H6">
            <v>8541</v>
          </cell>
        </row>
        <row r="7">
          <cell r="H7">
            <v>1790</v>
          </cell>
        </row>
        <row r="8">
          <cell r="H8">
            <v>341</v>
          </cell>
        </row>
        <row r="9">
          <cell r="H9">
            <v>2006</v>
          </cell>
        </row>
        <row r="10">
          <cell r="H10">
            <v>1063</v>
          </cell>
        </row>
        <row r="11">
          <cell r="H11">
            <v>753</v>
          </cell>
        </row>
        <row r="12">
          <cell r="H12">
            <v>263</v>
          </cell>
        </row>
        <row r="13">
          <cell r="H13">
            <v>1838</v>
          </cell>
        </row>
        <row r="14">
          <cell r="H14">
            <v>487</v>
          </cell>
        </row>
        <row r="16">
          <cell r="H16">
            <v>5194</v>
          </cell>
        </row>
        <row r="17">
          <cell r="H17">
            <v>766</v>
          </cell>
        </row>
        <row r="18">
          <cell r="H18">
            <v>507</v>
          </cell>
        </row>
        <row r="19">
          <cell r="H19">
            <v>664</v>
          </cell>
        </row>
        <row r="20">
          <cell r="H20">
            <v>3257</v>
          </cell>
        </row>
        <row r="22">
          <cell r="H22">
            <v>577</v>
          </cell>
        </row>
      </sheetData>
      <sheetData sheetId="25">
        <row r="4">
          <cell r="F4">
            <v>10685</v>
          </cell>
          <cell r="H4">
            <v>10630</v>
          </cell>
        </row>
        <row r="6">
          <cell r="H6">
            <v>6971</v>
          </cell>
        </row>
        <row r="7">
          <cell r="H7">
            <v>747</v>
          </cell>
        </row>
        <row r="8">
          <cell r="H8">
            <v>495</v>
          </cell>
        </row>
        <row r="9">
          <cell r="H9">
            <v>2112</v>
          </cell>
        </row>
        <row r="10">
          <cell r="H10">
            <v>772</v>
          </cell>
        </row>
        <row r="11">
          <cell r="H11">
            <v>573</v>
          </cell>
        </row>
        <row r="12">
          <cell r="H12">
            <v>232</v>
          </cell>
        </row>
        <row r="13">
          <cell r="H13">
            <v>1695</v>
          </cell>
        </row>
        <row r="14">
          <cell r="H14">
            <v>345</v>
          </cell>
        </row>
        <row r="16">
          <cell r="H16">
            <v>3630</v>
          </cell>
        </row>
        <row r="17">
          <cell r="H17">
            <v>618</v>
          </cell>
        </row>
        <row r="18">
          <cell r="H18">
            <v>345</v>
          </cell>
        </row>
        <row r="19">
          <cell r="H19">
            <v>479</v>
          </cell>
        </row>
        <row r="20">
          <cell r="H20">
            <v>2188</v>
          </cell>
        </row>
        <row r="22">
          <cell r="H22">
            <v>29</v>
          </cell>
        </row>
      </sheetData>
      <sheetData sheetId="26">
        <row r="4">
          <cell r="F4">
            <v>11185</v>
          </cell>
          <cell r="H4">
            <v>11305</v>
          </cell>
        </row>
        <row r="6">
          <cell r="H6">
            <v>6297</v>
          </cell>
        </row>
        <row r="7">
          <cell r="H7">
            <v>620</v>
          </cell>
        </row>
        <row r="8">
          <cell r="H8">
            <v>400</v>
          </cell>
        </row>
        <row r="9">
          <cell r="H9">
            <v>2083</v>
          </cell>
        </row>
        <row r="10">
          <cell r="H10">
            <v>621</v>
          </cell>
        </row>
        <row r="11">
          <cell r="H11">
            <v>476</v>
          </cell>
        </row>
        <row r="12">
          <cell r="H12">
            <v>200</v>
          </cell>
        </row>
        <row r="13">
          <cell r="H13">
            <v>1582</v>
          </cell>
        </row>
        <row r="14">
          <cell r="H14">
            <v>315</v>
          </cell>
        </row>
        <row r="16">
          <cell r="H16">
            <v>4977</v>
          </cell>
        </row>
        <row r="17">
          <cell r="H17">
            <v>788</v>
          </cell>
        </row>
        <row r="18">
          <cell r="H18">
            <v>396</v>
          </cell>
        </row>
        <row r="19">
          <cell r="H19">
            <v>687</v>
          </cell>
        </row>
        <row r="20">
          <cell r="H20">
            <v>3106</v>
          </cell>
        </row>
        <row r="22">
          <cell r="H22">
            <v>31</v>
          </cell>
        </row>
      </sheetData>
      <sheetData sheetId="27">
        <row r="4">
          <cell r="F4">
            <v>4738</v>
          </cell>
          <cell r="H4">
            <v>4957</v>
          </cell>
        </row>
        <row r="6">
          <cell r="H6">
            <v>2738</v>
          </cell>
        </row>
        <row r="7">
          <cell r="H7">
            <v>268</v>
          </cell>
        </row>
        <row r="8">
          <cell r="H8">
            <v>145</v>
          </cell>
        </row>
        <row r="9">
          <cell r="H9">
            <v>876</v>
          </cell>
        </row>
        <row r="10">
          <cell r="H10">
            <v>285</v>
          </cell>
        </row>
        <row r="11">
          <cell r="H11">
            <v>159</v>
          </cell>
        </row>
        <row r="12">
          <cell r="H12">
            <v>104</v>
          </cell>
        </row>
        <row r="13">
          <cell r="H13">
            <v>787</v>
          </cell>
        </row>
        <row r="14">
          <cell r="H14">
            <v>114</v>
          </cell>
        </row>
        <row r="16">
          <cell r="H16">
            <v>2178</v>
          </cell>
        </row>
        <row r="17">
          <cell r="H17">
            <v>384</v>
          </cell>
        </row>
        <row r="18">
          <cell r="H18">
            <v>173</v>
          </cell>
        </row>
        <row r="19">
          <cell r="H19">
            <v>272</v>
          </cell>
        </row>
        <row r="20">
          <cell r="H20">
            <v>1349</v>
          </cell>
        </row>
        <row r="22">
          <cell r="H22">
            <v>41</v>
          </cell>
        </row>
      </sheetData>
      <sheetData sheetId="28">
        <row r="4">
          <cell r="F4">
            <v>2604</v>
          </cell>
          <cell r="H4">
            <v>2892</v>
          </cell>
        </row>
        <row r="6">
          <cell r="H6">
            <v>1303</v>
          </cell>
        </row>
        <row r="7">
          <cell r="H7">
            <v>126</v>
          </cell>
        </row>
        <row r="8">
          <cell r="H8">
            <v>64</v>
          </cell>
        </row>
        <row r="9">
          <cell r="H9">
            <v>486</v>
          </cell>
        </row>
        <row r="10">
          <cell r="H10">
            <v>136</v>
          </cell>
        </row>
        <row r="11">
          <cell r="H11">
            <v>64</v>
          </cell>
        </row>
        <row r="12">
          <cell r="H12">
            <v>41</v>
          </cell>
        </row>
        <row r="13">
          <cell r="H13">
            <v>339</v>
          </cell>
        </row>
        <row r="14">
          <cell r="H14">
            <v>47</v>
          </cell>
        </row>
        <row r="16">
          <cell r="H16">
            <v>1481</v>
          </cell>
        </row>
        <row r="17">
          <cell r="H17">
            <v>221</v>
          </cell>
        </row>
        <row r="18">
          <cell r="H18">
            <v>140</v>
          </cell>
        </row>
        <row r="19">
          <cell r="H19">
            <v>169</v>
          </cell>
        </row>
        <row r="20">
          <cell r="H20">
            <v>951</v>
          </cell>
        </row>
        <row r="22">
          <cell r="H22">
            <v>108</v>
          </cell>
        </row>
      </sheetData>
      <sheetData sheetId="29">
        <row r="4">
          <cell r="F4">
            <v>279</v>
          </cell>
          <cell r="H4">
            <v>288</v>
          </cell>
        </row>
        <row r="6">
          <cell r="H6">
            <v>106</v>
          </cell>
        </row>
        <row r="7">
          <cell r="H7">
            <v>8</v>
          </cell>
        </row>
        <row r="8">
          <cell r="H8">
            <v>6</v>
          </cell>
        </row>
        <row r="9">
          <cell r="H9">
            <v>31</v>
          </cell>
        </row>
        <row r="10">
          <cell r="H10">
            <v>14</v>
          </cell>
        </row>
        <row r="11">
          <cell r="H11">
            <v>5</v>
          </cell>
        </row>
        <row r="12">
          <cell r="H12">
            <v>4</v>
          </cell>
        </row>
        <row r="13">
          <cell r="H13">
            <v>35</v>
          </cell>
        </row>
        <row r="14">
          <cell r="H14">
            <v>3</v>
          </cell>
        </row>
        <row r="16">
          <cell r="H16">
            <v>177</v>
          </cell>
        </row>
        <row r="17">
          <cell r="H17">
            <v>29</v>
          </cell>
        </row>
        <row r="18">
          <cell r="H18">
            <v>17</v>
          </cell>
        </row>
        <row r="19">
          <cell r="H19">
            <v>14</v>
          </cell>
        </row>
        <row r="20">
          <cell r="H20">
            <v>117</v>
          </cell>
        </row>
        <row r="22">
          <cell r="H22">
            <v>5</v>
          </cell>
        </row>
      </sheetData>
      <sheetData sheetId="30">
        <row r="4">
          <cell r="F4">
            <v>9150</v>
          </cell>
        </row>
      </sheetData>
      <sheetData sheetId="31">
        <row r="4">
          <cell r="F4">
            <v>7554</v>
          </cell>
        </row>
      </sheetData>
      <sheetData sheetId="32">
        <row r="4">
          <cell r="F4">
            <v>8074</v>
          </cell>
        </row>
      </sheetData>
      <sheetData sheetId="33">
        <row r="4">
          <cell r="F4">
            <v>7128</v>
          </cell>
        </row>
      </sheetData>
      <sheetData sheetId="34">
        <row r="4">
          <cell r="F4">
            <v>12182</v>
          </cell>
        </row>
      </sheetData>
      <sheetData sheetId="35">
        <row r="4">
          <cell r="E4">
            <v>12875</v>
          </cell>
        </row>
      </sheetData>
    </sheetDataSet>
  </externalBook>
</externalLink>
</file>

<file path=xl/theme/theme1.xml><?xml version="1.0" encoding="utf-8"?>
<a:theme xmlns:a="http://schemas.openxmlformats.org/drawingml/2006/main" name="Officeova tema">
  <a:themeElements>
    <a:clrScheme name="zrsz">
      <a:dk1>
        <a:sysClr val="windowText" lastClr="000000"/>
      </a:dk1>
      <a:lt1>
        <a:sysClr val="window" lastClr="FFFFFF"/>
      </a:lt1>
      <a:dk2>
        <a:srgbClr val="1F497D"/>
      </a:dk2>
      <a:lt2>
        <a:srgbClr val="EEECE1"/>
      </a:lt2>
      <a:accent1>
        <a:srgbClr val="339E35"/>
      </a:accent1>
      <a:accent2>
        <a:srgbClr val="262626"/>
      </a:accent2>
      <a:accent3>
        <a:srgbClr val="82C8DC"/>
      </a:accent3>
      <a:accent4>
        <a:srgbClr val="5C5C5C"/>
      </a:accent4>
      <a:accent5>
        <a:srgbClr val="DC8200"/>
      </a:accent5>
      <a:accent6>
        <a:srgbClr val="FA0000"/>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4"/>
  <sheetViews>
    <sheetView showGridLines="0" tabSelected="1" workbookViewId="0"/>
  </sheetViews>
  <sheetFormatPr defaultColWidth="9.140625" defaultRowHeight="15" x14ac:dyDescent="0.2"/>
  <cols>
    <col min="1" max="1" width="13" style="69" customWidth="1"/>
    <col min="2" max="2" width="60.42578125" style="69" bestFit="1" customWidth="1"/>
    <col min="3" max="16384" width="9.140625" style="69"/>
  </cols>
  <sheetData>
    <row r="1" spans="1:2" ht="5.25" customHeight="1" x14ac:dyDescent="0.2"/>
    <row r="2" spans="1:2" ht="15.75" x14ac:dyDescent="0.25">
      <c r="A2" s="120" t="s">
        <v>153</v>
      </c>
    </row>
    <row r="3" spans="1:2" ht="4.5" customHeight="1" x14ac:dyDescent="0.2">
      <c r="A3" s="245"/>
    </row>
    <row r="4" spans="1:2" x14ac:dyDescent="0.2">
      <c r="A4" s="158" t="s">
        <v>154</v>
      </c>
      <c r="B4" s="9" t="s">
        <v>155</v>
      </c>
    </row>
    <row r="5" spans="1:2" x14ac:dyDescent="0.2">
      <c r="A5" s="158" t="s">
        <v>149</v>
      </c>
      <c r="B5" s="9" t="s">
        <v>156</v>
      </c>
    </row>
    <row r="6" spans="1:2" x14ac:dyDescent="0.2">
      <c r="A6" s="158" t="s">
        <v>157</v>
      </c>
      <c r="B6" s="9" t="s">
        <v>473</v>
      </c>
    </row>
    <row r="7" spans="1:2" x14ac:dyDescent="0.2">
      <c r="A7" s="124" t="s">
        <v>193</v>
      </c>
      <c r="B7" s="9" t="s">
        <v>192</v>
      </c>
    </row>
    <row r="8" spans="1:2" x14ac:dyDescent="0.2">
      <c r="A8" s="124" t="s">
        <v>159</v>
      </c>
      <c r="B8" s="9" t="s">
        <v>158</v>
      </c>
    </row>
    <row r="9" spans="1:2" x14ac:dyDescent="0.2">
      <c r="A9" s="124" t="s">
        <v>161</v>
      </c>
      <c r="B9" s="9" t="s">
        <v>160</v>
      </c>
    </row>
    <row r="10" spans="1:2" x14ac:dyDescent="0.2">
      <c r="A10" s="124" t="s">
        <v>163</v>
      </c>
      <c r="B10" s="9" t="s">
        <v>162</v>
      </c>
    </row>
    <row r="11" spans="1:2" x14ac:dyDescent="0.2">
      <c r="A11" s="124" t="s">
        <v>165</v>
      </c>
      <c r="B11" s="9" t="s">
        <v>164</v>
      </c>
    </row>
    <row r="12" spans="1:2" x14ac:dyDescent="0.2">
      <c r="A12" s="124" t="s">
        <v>167</v>
      </c>
      <c r="B12" s="9" t="s">
        <v>166</v>
      </c>
    </row>
    <row r="13" spans="1:2" x14ac:dyDescent="0.2">
      <c r="A13" s="124" t="s">
        <v>169</v>
      </c>
      <c r="B13" s="9" t="s">
        <v>168</v>
      </c>
    </row>
    <row r="14" spans="1:2" x14ac:dyDescent="0.2">
      <c r="A14" s="124" t="s">
        <v>194</v>
      </c>
      <c r="B14" s="9" t="s">
        <v>170</v>
      </c>
    </row>
    <row r="15" spans="1:2" x14ac:dyDescent="0.2">
      <c r="A15" s="124" t="s">
        <v>195</v>
      </c>
      <c r="B15" s="9" t="s">
        <v>171</v>
      </c>
    </row>
    <row r="16" spans="1:2" x14ac:dyDescent="0.2">
      <c r="A16" s="124" t="s">
        <v>196</v>
      </c>
      <c r="B16" s="9" t="s">
        <v>172</v>
      </c>
    </row>
    <row r="17" spans="1:2" x14ac:dyDescent="0.2">
      <c r="A17" s="158" t="s">
        <v>645</v>
      </c>
      <c r="B17" s="9" t="s">
        <v>223</v>
      </c>
    </row>
    <row r="18" spans="1:2" x14ac:dyDescent="0.2">
      <c r="A18" s="158" t="s">
        <v>224</v>
      </c>
      <c r="B18" s="9" t="s">
        <v>587</v>
      </c>
    </row>
    <row r="19" spans="1:2" x14ac:dyDescent="0.2">
      <c r="A19" s="158" t="s">
        <v>521</v>
      </c>
      <c r="B19" s="121" t="s">
        <v>588</v>
      </c>
    </row>
    <row r="20" spans="1:2" x14ac:dyDescent="0.2">
      <c r="A20" s="158" t="s">
        <v>477</v>
      </c>
      <c r="B20" s="9" t="s">
        <v>589</v>
      </c>
    </row>
    <row r="21" spans="1:2" x14ac:dyDescent="0.2">
      <c r="A21" s="158" t="s">
        <v>225</v>
      </c>
      <c r="B21" s="9" t="s">
        <v>590</v>
      </c>
    </row>
    <row r="22" spans="1:2" x14ac:dyDescent="0.2">
      <c r="A22" s="158" t="s">
        <v>226</v>
      </c>
      <c r="B22" s="121" t="s">
        <v>228</v>
      </c>
    </row>
    <row r="23" spans="1:2" x14ac:dyDescent="0.2">
      <c r="A23" s="158" t="s">
        <v>640</v>
      </c>
      <c r="B23" s="298" t="s">
        <v>639</v>
      </c>
    </row>
    <row r="24" spans="1:2" x14ac:dyDescent="0.2">
      <c r="A24" s="158" t="s">
        <v>227</v>
      </c>
      <c r="B24" s="121" t="s">
        <v>231</v>
      </c>
    </row>
    <row r="25" spans="1:2" x14ac:dyDescent="0.2">
      <c r="A25" s="158" t="s">
        <v>641</v>
      </c>
      <c r="B25" s="298" t="s">
        <v>642</v>
      </c>
    </row>
    <row r="26" spans="1:2" x14ac:dyDescent="0.2">
      <c r="A26" s="158" t="s">
        <v>229</v>
      </c>
      <c r="B26" s="121" t="s">
        <v>232</v>
      </c>
    </row>
    <row r="27" spans="1:2" x14ac:dyDescent="0.2">
      <c r="A27" s="158" t="s">
        <v>643</v>
      </c>
      <c r="B27" s="121" t="s">
        <v>644</v>
      </c>
    </row>
    <row r="28" spans="1:2" x14ac:dyDescent="0.2">
      <c r="A28" s="158" t="s">
        <v>230</v>
      </c>
      <c r="B28" s="121" t="s">
        <v>273</v>
      </c>
    </row>
    <row r="29" spans="1:2" x14ac:dyDescent="0.2">
      <c r="A29" s="158" t="s">
        <v>233</v>
      </c>
      <c r="B29" s="121" t="s">
        <v>234</v>
      </c>
    </row>
    <row r="31" spans="1:2" x14ac:dyDescent="0.2">
      <c r="A31" s="158"/>
      <c r="B31" s="9"/>
    </row>
    <row r="32" spans="1:2" ht="15.75" x14ac:dyDescent="0.25">
      <c r="A32" s="120" t="s">
        <v>235</v>
      </c>
    </row>
    <row r="33" spans="1:2" ht="4.5" customHeight="1" x14ac:dyDescent="0.2"/>
    <row r="34" spans="1:2" x14ac:dyDescent="0.2">
      <c r="A34" s="124" t="s">
        <v>173</v>
      </c>
      <c r="B34" s="9" t="s">
        <v>192</v>
      </c>
    </row>
    <row r="35" spans="1:2" x14ac:dyDescent="0.2">
      <c r="A35" s="124" t="s">
        <v>238</v>
      </c>
      <c r="B35" s="9" t="s">
        <v>158</v>
      </c>
    </row>
    <row r="36" spans="1:2" x14ac:dyDescent="0.2">
      <c r="A36" s="124" t="s">
        <v>239</v>
      </c>
      <c r="B36" s="9" t="s">
        <v>160</v>
      </c>
    </row>
    <row r="37" spans="1:2" x14ac:dyDescent="0.2">
      <c r="A37" s="124" t="s">
        <v>240</v>
      </c>
      <c r="B37" s="9" t="s">
        <v>162</v>
      </c>
    </row>
    <row r="38" spans="1:2" x14ac:dyDescent="0.2">
      <c r="A38" s="124" t="s">
        <v>241</v>
      </c>
      <c r="B38" s="9" t="s">
        <v>164</v>
      </c>
    </row>
    <row r="39" spans="1:2" x14ac:dyDescent="0.2">
      <c r="A39" s="124" t="s">
        <v>242</v>
      </c>
      <c r="B39" s="9" t="s">
        <v>166</v>
      </c>
    </row>
    <row r="40" spans="1:2" x14ac:dyDescent="0.2">
      <c r="A40" s="124" t="s">
        <v>243</v>
      </c>
      <c r="B40" s="9" t="s">
        <v>168</v>
      </c>
    </row>
    <row r="41" spans="1:2" x14ac:dyDescent="0.2">
      <c r="A41" s="124" t="s">
        <v>244</v>
      </c>
      <c r="B41" s="9" t="s">
        <v>170</v>
      </c>
    </row>
    <row r="42" spans="1:2" x14ac:dyDescent="0.2">
      <c r="A42" s="124" t="s">
        <v>245</v>
      </c>
      <c r="B42" s="9" t="s">
        <v>171</v>
      </c>
    </row>
    <row r="43" spans="1:2" x14ac:dyDescent="0.2">
      <c r="A43" s="124" t="s">
        <v>237</v>
      </c>
      <c r="B43" s="9" t="s">
        <v>172</v>
      </c>
    </row>
    <row r="44" spans="1:2" x14ac:dyDescent="0.2">
      <c r="A44" s="124" t="s">
        <v>236</v>
      </c>
      <c r="B44" s="9" t="s">
        <v>246</v>
      </c>
    </row>
  </sheetData>
  <hyperlinks>
    <hyperlink ref="A7" location="'4'!A1" display="Tabela 4:" xr:uid="{00000000-0004-0000-0000-000000000000}"/>
    <hyperlink ref="A8" location="'5'!A1" display="Tabela 5:" xr:uid="{00000000-0004-0000-0000-000001000000}"/>
    <hyperlink ref="A9" location="'6'!A1" display="Tabela 6:" xr:uid="{00000000-0004-0000-0000-000002000000}"/>
    <hyperlink ref="A10" location="'7'!A1" display="Tabela 7:" xr:uid="{00000000-0004-0000-0000-000003000000}"/>
    <hyperlink ref="A11" location="'8'!A1" display="Tabela 8:" xr:uid="{00000000-0004-0000-0000-000004000000}"/>
    <hyperlink ref="A12" location="'9'!A1" display="Tabela 9:" xr:uid="{00000000-0004-0000-0000-000005000000}"/>
    <hyperlink ref="A13" location="'10'!A1" display="Tabela 10:" xr:uid="{00000000-0004-0000-0000-000006000000}"/>
    <hyperlink ref="A14" location="'11'!A1" display="Tabela 11:" xr:uid="{00000000-0004-0000-0000-000007000000}"/>
    <hyperlink ref="A15" location="'12'!A1" display="Tabela 12:" xr:uid="{00000000-0004-0000-0000-000008000000}"/>
    <hyperlink ref="A16" location="'13'!A1" display="Tabela 13:" xr:uid="{00000000-0004-0000-0000-000009000000}"/>
    <hyperlink ref="A34" location="'4sr'!A1" display="Tabela 4sr:" xr:uid="{00000000-0004-0000-0000-000015000000}"/>
    <hyperlink ref="A35" location="'5sr'!A1" display="Tabela 5sr:" xr:uid="{00000000-0004-0000-0000-000016000000}"/>
    <hyperlink ref="A36" location="'6sr'!A1" display="Tabela 6sr:" xr:uid="{00000000-0004-0000-0000-000017000000}"/>
    <hyperlink ref="A37" location="'7sr'!A1" display="Tabela 7sr:" xr:uid="{00000000-0004-0000-0000-000018000000}"/>
    <hyperlink ref="A38" location="'8sr'!A1" display="Tabela 8sr:" xr:uid="{00000000-0004-0000-0000-000019000000}"/>
    <hyperlink ref="A39" location="'9sr'!A1" display="Tabela 9sr:" xr:uid="{00000000-0004-0000-0000-00001A000000}"/>
    <hyperlink ref="A40" location="'10sr'!A1" display="Tabela 10sr:" xr:uid="{00000000-0004-0000-0000-00001B000000}"/>
    <hyperlink ref="A41" location="'11sr'!A1" display="Tabela 11sr:" xr:uid="{00000000-0004-0000-0000-00001C000000}"/>
    <hyperlink ref="A42" location="'12sr'!A1" display="Tabela 12sr:" xr:uid="{00000000-0004-0000-0000-00001D000000}"/>
    <hyperlink ref="A43" location="'13sr'!A1" display="Tabela 13sr:" xr:uid="{00000000-0004-0000-0000-00001E000000}"/>
    <hyperlink ref="A44" location="'24'!A1" display="Tabela 24:" xr:uid="{00000000-0004-0000-0000-00001F000000}"/>
    <hyperlink ref="A20" location="'17'!A1" display="Tabela 17:" xr:uid="{00000000-0004-0000-0000-000020000000}"/>
    <hyperlink ref="A21" location="'18'!A1" display="Tabela 18:" xr:uid="{00000000-0004-0000-0000-000021000000}"/>
    <hyperlink ref="A18" location="'15'!A1" display="Tabela 15:" xr:uid="{00000000-0004-0000-0000-000022000000}"/>
    <hyperlink ref="A22" location="'19'!A1" display="Tabela 19:" xr:uid="{00000000-0004-0000-0000-000024000000}"/>
    <hyperlink ref="A24" location="'20'!A1" display="Tabela 20:" xr:uid="{00000000-0004-0000-0000-000025000000}"/>
    <hyperlink ref="A26" location="'21'!A1" display="Tabela 21:" xr:uid="{00000000-0004-0000-0000-000026000000}"/>
    <hyperlink ref="A29" location="'23'!A1" display="Tabela 23:" xr:uid="{00000000-0004-0000-0000-000028000000}"/>
    <hyperlink ref="A17" location="'14a'!A1" display="Tabela 14a:" xr:uid="{00000000-0004-0000-0000-000029000000}"/>
    <hyperlink ref="A6" location="'3'!A1" display="Tabela 3:" xr:uid="{00000000-0004-0000-0000-00002B000000}"/>
    <hyperlink ref="A4" location="'1'!A1" display="Tabela 1:" xr:uid="{00000000-0004-0000-0000-00002C000000}"/>
    <hyperlink ref="A5" location="'2'!A1" display="Tabela 2:" xr:uid="{00000000-0004-0000-0000-00002D000000}"/>
    <hyperlink ref="A19" location="'16'!A1" display="Tabela 16:" xr:uid="{00000000-0004-0000-0000-00002F000000}"/>
    <hyperlink ref="A23" location="'19a'!A1" display="Tabela 19a:" xr:uid="{58F254C4-D79B-4AAA-8BF0-4B36469AB89C}"/>
    <hyperlink ref="A25" location="'20a'!A1" display="Tabela 20a:" xr:uid="{BA49D287-B0C2-4EC6-8328-B73BC9A19720}"/>
    <hyperlink ref="A28" location="'22'!A1" display="Tabela 22:" xr:uid="{5D9845DB-E733-4DF1-9C38-E7DB82988BA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22"/>
  <sheetViews>
    <sheetView showGridLines="0" tabSelected="1" workbookViewId="0"/>
  </sheetViews>
  <sheetFormatPr defaultColWidth="9.140625" defaultRowHeight="15" customHeight="1" x14ac:dyDescent="0.2"/>
  <cols>
    <col min="1" max="1" width="17.7109375" style="6" customWidth="1"/>
    <col min="2" max="16" width="7.42578125" style="6" customWidth="1"/>
    <col min="17" max="17" width="9.140625" style="6"/>
    <col min="18" max="18" width="25.85546875" style="6" customWidth="1"/>
    <col min="19" max="19" width="9.140625" style="6"/>
    <col min="20" max="20" width="11.5703125" style="6" bestFit="1" customWidth="1"/>
    <col min="21" max="16384" width="9.140625" style="6"/>
  </cols>
  <sheetData>
    <row r="1" spans="1:20" ht="15" customHeight="1" x14ac:dyDescent="0.2">
      <c r="A1" s="9" t="s">
        <v>186</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49"/>
      <c r="B3" s="379"/>
      <c r="C3" s="380"/>
      <c r="D3" s="381"/>
      <c r="E3" s="379" t="s">
        <v>49</v>
      </c>
      <c r="F3" s="380"/>
      <c r="G3" s="380"/>
      <c r="H3" s="379" t="s">
        <v>47</v>
      </c>
      <c r="I3" s="380"/>
      <c r="J3" s="381"/>
      <c r="K3" s="376" t="s">
        <v>526</v>
      </c>
      <c r="L3" s="373"/>
      <c r="M3" s="377"/>
      <c r="N3" s="373" t="s">
        <v>69</v>
      </c>
      <c r="O3" s="373"/>
      <c r="P3" s="373"/>
    </row>
    <row r="4" spans="1:20" ht="15" customHeight="1" x14ac:dyDescent="0.2">
      <c r="A4" s="241"/>
      <c r="B4" s="374" t="s">
        <v>0</v>
      </c>
      <c r="C4" s="375"/>
      <c r="D4" s="378"/>
      <c r="E4" s="374" t="s">
        <v>50</v>
      </c>
      <c r="F4" s="375"/>
      <c r="G4" s="378"/>
      <c r="H4" s="374" t="s">
        <v>48</v>
      </c>
      <c r="I4" s="375"/>
      <c r="J4" s="378"/>
      <c r="K4" s="374" t="s">
        <v>51</v>
      </c>
      <c r="L4" s="375"/>
      <c r="M4" s="375"/>
      <c r="N4" s="374" t="s">
        <v>70</v>
      </c>
      <c r="O4" s="375"/>
      <c r="P4" s="375"/>
    </row>
    <row r="5" spans="1:20" ht="15" customHeight="1" x14ac:dyDescent="0.2">
      <c r="A5" s="241" t="s">
        <v>67</v>
      </c>
      <c r="B5" s="296"/>
      <c r="C5" s="297"/>
      <c r="D5" s="141" t="s">
        <v>603</v>
      </c>
      <c r="E5" s="296"/>
      <c r="F5" s="297"/>
      <c r="G5" s="141" t="s">
        <v>603</v>
      </c>
      <c r="H5" s="296"/>
      <c r="I5" s="297"/>
      <c r="J5" s="141" t="s">
        <v>603</v>
      </c>
      <c r="K5" s="296"/>
      <c r="L5" s="297"/>
      <c r="M5" s="141" t="s">
        <v>603</v>
      </c>
      <c r="N5" s="296"/>
      <c r="O5" s="297"/>
      <c r="P5" s="141" t="s">
        <v>603</v>
      </c>
    </row>
    <row r="6" spans="1:20" ht="15" customHeight="1" x14ac:dyDescent="0.2">
      <c r="A6" s="242" t="s">
        <v>61</v>
      </c>
      <c r="B6" s="165" t="s">
        <v>646</v>
      </c>
      <c r="C6" s="166" t="s">
        <v>603</v>
      </c>
      <c r="D6" s="166" t="s">
        <v>602</v>
      </c>
      <c r="E6" s="165" t="s">
        <v>646</v>
      </c>
      <c r="F6" s="166" t="s">
        <v>603</v>
      </c>
      <c r="G6" s="166" t="s">
        <v>602</v>
      </c>
      <c r="H6" s="165" t="s">
        <v>646</v>
      </c>
      <c r="I6" s="166" t="s">
        <v>603</v>
      </c>
      <c r="J6" s="166" t="s">
        <v>602</v>
      </c>
      <c r="K6" s="165" t="s">
        <v>646</v>
      </c>
      <c r="L6" s="166" t="s">
        <v>603</v>
      </c>
      <c r="M6" s="166" t="s">
        <v>602</v>
      </c>
      <c r="N6" s="165" t="s">
        <v>646</v>
      </c>
      <c r="O6" s="166" t="s">
        <v>603</v>
      </c>
      <c r="P6" s="166" t="s">
        <v>602</v>
      </c>
    </row>
    <row r="7" spans="1:20" ht="15" customHeight="1" x14ac:dyDescent="0.2">
      <c r="A7" s="21" t="s">
        <v>22</v>
      </c>
      <c r="B7" s="22">
        <v>5564</v>
      </c>
      <c r="C7" s="23">
        <v>34879</v>
      </c>
      <c r="D7" s="103">
        <v>99.169770549600528</v>
      </c>
      <c r="E7" s="22">
        <v>524</v>
      </c>
      <c r="F7" s="23">
        <v>2944</v>
      </c>
      <c r="G7" s="103">
        <v>118.18546768366119</v>
      </c>
      <c r="H7" s="22">
        <v>2666</v>
      </c>
      <c r="I7" s="23">
        <v>15131</v>
      </c>
      <c r="J7" s="103">
        <v>92.748559519431168</v>
      </c>
      <c r="K7" s="22">
        <v>928</v>
      </c>
      <c r="L7" s="23">
        <v>7408</v>
      </c>
      <c r="M7" s="75">
        <v>102.09481808158765</v>
      </c>
      <c r="N7" s="22">
        <v>1446</v>
      </c>
      <c r="O7" s="23">
        <v>9396</v>
      </c>
      <c r="P7" s="75">
        <v>103.13940724478594</v>
      </c>
    </row>
    <row r="8" spans="1:20" ht="12.75" customHeight="1" x14ac:dyDescent="0.2">
      <c r="A8" s="11"/>
      <c r="B8" s="15"/>
      <c r="C8" s="16"/>
      <c r="D8" s="104"/>
      <c r="E8" s="15"/>
      <c r="F8" s="16"/>
      <c r="G8" s="104"/>
      <c r="H8" s="15"/>
      <c r="I8" s="16"/>
      <c r="J8" s="104"/>
      <c r="K8" s="15"/>
      <c r="L8" s="16"/>
      <c r="M8" s="78"/>
      <c r="N8" s="15"/>
      <c r="O8" s="16"/>
      <c r="P8" s="78"/>
    </row>
    <row r="9" spans="1:20" ht="15" customHeight="1" x14ac:dyDescent="0.2">
      <c r="A9" s="18" t="s">
        <v>23</v>
      </c>
      <c r="B9" s="12">
        <v>603</v>
      </c>
      <c r="C9" s="13">
        <v>3862</v>
      </c>
      <c r="D9" s="105">
        <v>100.57291666666666</v>
      </c>
      <c r="E9" s="12">
        <v>48</v>
      </c>
      <c r="F9" s="13">
        <v>294</v>
      </c>
      <c r="G9" s="105">
        <v>110.94339622641509</v>
      </c>
      <c r="H9" s="12">
        <v>294</v>
      </c>
      <c r="I9" s="13">
        <v>1725</v>
      </c>
      <c r="J9" s="111">
        <v>90.078328981723232</v>
      </c>
      <c r="K9" s="12">
        <v>98</v>
      </c>
      <c r="L9" s="13">
        <v>755</v>
      </c>
      <c r="M9" s="81">
        <v>103.14207650273224</v>
      </c>
      <c r="N9" s="12">
        <v>163</v>
      </c>
      <c r="O9" s="13">
        <v>1088</v>
      </c>
      <c r="P9" s="81">
        <v>117.24137931034481</v>
      </c>
    </row>
    <row r="10" spans="1:20" ht="15" customHeight="1" x14ac:dyDescent="0.2">
      <c r="A10" s="18" t="s">
        <v>24</v>
      </c>
      <c r="B10" s="12">
        <v>471</v>
      </c>
      <c r="C10" s="13">
        <v>2633</v>
      </c>
      <c r="D10" s="105">
        <v>106.64236533009314</v>
      </c>
      <c r="E10" s="12">
        <v>54</v>
      </c>
      <c r="F10" s="13">
        <v>214</v>
      </c>
      <c r="G10" s="105">
        <v>138.06451612903226</v>
      </c>
      <c r="H10" s="12">
        <v>241</v>
      </c>
      <c r="I10" s="13">
        <v>1259</v>
      </c>
      <c r="J10" s="105">
        <v>96.846153846153854</v>
      </c>
      <c r="K10" s="12">
        <v>83</v>
      </c>
      <c r="L10" s="13">
        <v>504</v>
      </c>
      <c r="M10" s="81">
        <v>138.08219178082192</v>
      </c>
      <c r="N10" s="12">
        <v>93</v>
      </c>
      <c r="O10" s="13">
        <v>656</v>
      </c>
      <c r="P10" s="81">
        <v>101.07858243451464</v>
      </c>
      <c r="S10" s="7"/>
      <c r="T10" s="8"/>
    </row>
    <row r="11" spans="1:20" ht="15" customHeight="1" x14ac:dyDescent="0.2">
      <c r="A11" s="18" t="s">
        <v>25</v>
      </c>
      <c r="B11" s="12">
        <v>435</v>
      </c>
      <c r="C11" s="13">
        <v>2816</v>
      </c>
      <c r="D11" s="105">
        <v>100.96808892076012</v>
      </c>
      <c r="E11" s="12">
        <v>28</v>
      </c>
      <c r="F11" s="13">
        <v>157</v>
      </c>
      <c r="G11" s="105">
        <v>92.899408284023664</v>
      </c>
      <c r="H11" s="12">
        <v>211</v>
      </c>
      <c r="I11" s="13">
        <v>1185</v>
      </c>
      <c r="J11" s="105">
        <v>94.951923076923066</v>
      </c>
      <c r="K11" s="12">
        <v>80</v>
      </c>
      <c r="L11" s="13">
        <v>712</v>
      </c>
      <c r="M11" s="81">
        <v>125.79505300353358</v>
      </c>
      <c r="N11" s="12">
        <v>116</v>
      </c>
      <c r="O11" s="13">
        <v>762</v>
      </c>
      <c r="P11" s="81">
        <v>94.540942928039712</v>
      </c>
      <c r="S11" s="7"/>
      <c r="T11" s="8"/>
    </row>
    <row r="12" spans="1:20" ht="15" customHeight="1" x14ac:dyDescent="0.2">
      <c r="A12" s="18" t="s">
        <v>26</v>
      </c>
      <c r="B12" s="12">
        <v>1380</v>
      </c>
      <c r="C12" s="13">
        <v>8778</v>
      </c>
      <c r="D12" s="105">
        <v>99.670716475530824</v>
      </c>
      <c r="E12" s="12">
        <v>114</v>
      </c>
      <c r="F12" s="13">
        <v>847</v>
      </c>
      <c r="G12" s="105">
        <v>114.92537313432835</v>
      </c>
      <c r="H12" s="12">
        <v>585</v>
      </c>
      <c r="I12" s="13">
        <v>3390</v>
      </c>
      <c r="J12" s="105">
        <v>89.872746553552503</v>
      </c>
      <c r="K12" s="12">
        <v>260</v>
      </c>
      <c r="L12" s="13">
        <v>1867</v>
      </c>
      <c r="M12" s="81">
        <v>103.83759733036709</v>
      </c>
      <c r="N12" s="12">
        <v>421</v>
      </c>
      <c r="O12" s="13">
        <v>2674</v>
      </c>
      <c r="P12" s="81">
        <v>106.96000000000001</v>
      </c>
      <c r="S12" s="7"/>
      <c r="T12" s="8"/>
    </row>
    <row r="13" spans="1:20" ht="15" customHeight="1" x14ac:dyDescent="0.2">
      <c r="A13" s="18" t="s">
        <v>27</v>
      </c>
      <c r="B13" s="12">
        <v>841</v>
      </c>
      <c r="C13" s="13">
        <v>5662</v>
      </c>
      <c r="D13" s="105">
        <v>103.62371888726207</v>
      </c>
      <c r="E13" s="12">
        <v>104</v>
      </c>
      <c r="F13" s="13">
        <v>529</v>
      </c>
      <c r="G13" s="105">
        <v>152.44956772334294</v>
      </c>
      <c r="H13" s="12">
        <v>397</v>
      </c>
      <c r="I13" s="13">
        <v>2451</v>
      </c>
      <c r="J13" s="105">
        <v>99.110392236150417</v>
      </c>
      <c r="K13" s="12">
        <v>133</v>
      </c>
      <c r="L13" s="13">
        <v>1322</v>
      </c>
      <c r="M13" s="81">
        <v>92.125435540069688</v>
      </c>
      <c r="N13" s="12">
        <v>207</v>
      </c>
      <c r="O13" s="13">
        <v>1360</v>
      </c>
      <c r="P13" s="81">
        <v>112.48966087675765</v>
      </c>
      <c r="S13" s="7"/>
      <c r="T13" s="8"/>
    </row>
    <row r="14" spans="1:20" ht="15" customHeight="1" x14ac:dyDescent="0.2">
      <c r="A14" s="18" t="s">
        <v>28</v>
      </c>
      <c r="B14" s="12">
        <v>379</v>
      </c>
      <c r="C14" s="13">
        <v>2574</v>
      </c>
      <c r="D14" s="105">
        <v>90.0629811056683</v>
      </c>
      <c r="E14" s="12">
        <v>19</v>
      </c>
      <c r="F14" s="13">
        <v>174</v>
      </c>
      <c r="G14" s="105">
        <v>112.98701298701299</v>
      </c>
      <c r="H14" s="12">
        <v>183</v>
      </c>
      <c r="I14" s="13">
        <v>1031</v>
      </c>
      <c r="J14" s="105">
        <v>90.280210157618214</v>
      </c>
      <c r="K14" s="12">
        <v>67</v>
      </c>
      <c r="L14" s="13">
        <v>590</v>
      </c>
      <c r="M14" s="81">
        <v>93.650793650793645</v>
      </c>
      <c r="N14" s="12">
        <v>110</v>
      </c>
      <c r="O14" s="13">
        <v>779</v>
      </c>
      <c r="P14" s="81">
        <v>83.583690987124456</v>
      </c>
      <c r="S14" s="7"/>
      <c r="T14" s="8"/>
    </row>
    <row r="15" spans="1:20" ht="15" customHeight="1" x14ac:dyDescent="0.2">
      <c r="A15" s="18" t="s">
        <v>29</v>
      </c>
      <c r="B15" s="12">
        <v>218</v>
      </c>
      <c r="C15" s="13">
        <v>1310</v>
      </c>
      <c r="D15" s="105">
        <v>96.750369276218606</v>
      </c>
      <c r="E15" s="12">
        <v>24</v>
      </c>
      <c r="F15" s="13">
        <v>88</v>
      </c>
      <c r="G15" s="105">
        <v>94.623655913978496</v>
      </c>
      <c r="H15" s="12">
        <v>121</v>
      </c>
      <c r="I15" s="13">
        <v>633</v>
      </c>
      <c r="J15" s="105">
        <v>96.641221374045799</v>
      </c>
      <c r="K15" s="12">
        <v>25</v>
      </c>
      <c r="L15" s="13">
        <v>254</v>
      </c>
      <c r="M15" s="81">
        <v>93.040293040293037</v>
      </c>
      <c r="N15" s="12">
        <v>48</v>
      </c>
      <c r="O15" s="13">
        <v>335</v>
      </c>
      <c r="P15" s="81">
        <v>100.60060060060061</v>
      </c>
      <c r="S15" s="7"/>
      <c r="T15" s="8"/>
    </row>
    <row r="16" spans="1:20" ht="15" customHeight="1" x14ac:dyDescent="0.2">
      <c r="A16" s="18" t="s">
        <v>30</v>
      </c>
      <c r="B16" s="12">
        <v>252</v>
      </c>
      <c r="C16" s="13">
        <v>1432</v>
      </c>
      <c r="D16" s="105">
        <v>99.16897506925207</v>
      </c>
      <c r="E16" s="12">
        <v>62</v>
      </c>
      <c r="F16" s="13">
        <v>226</v>
      </c>
      <c r="G16" s="105">
        <v>125.55555555555556</v>
      </c>
      <c r="H16" s="12">
        <v>112</v>
      </c>
      <c r="I16" s="13">
        <v>573</v>
      </c>
      <c r="J16" s="105">
        <v>81.97424892703863</v>
      </c>
      <c r="K16" s="12">
        <v>35</v>
      </c>
      <c r="L16" s="13">
        <v>297</v>
      </c>
      <c r="M16" s="81">
        <v>120.73170731707317</v>
      </c>
      <c r="N16" s="12">
        <v>43</v>
      </c>
      <c r="O16" s="13">
        <v>336</v>
      </c>
      <c r="P16" s="81">
        <v>105.32915360501566</v>
      </c>
      <c r="S16" s="7"/>
      <c r="T16" s="8"/>
    </row>
    <row r="17" spans="1:20" ht="15" customHeight="1" x14ac:dyDescent="0.2">
      <c r="A17" s="18" t="s">
        <v>31</v>
      </c>
      <c r="B17" s="12">
        <v>290</v>
      </c>
      <c r="C17" s="13">
        <v>1690</v>
      </c>
      <c r="D17" s="105">
        <v>98.772647574517819</v>
      </c>
      <c r="E17" s="12">
        <v>17</v>
      </c>
      <c r="F17" s="13">
        <v>115</v>
      </c>
      <c r="G17" s="105">
        <v>116.16161616161615</v>
      </c>
      <c r="H17" s="12">
        <v>189</v>
      </c>
      <c r="I17" s="13">
        <v>976</v>
      </c>
      <c r="J17" s="105">
        <v>96.729435084241828</v>
      </c>
      <c r="K17" s="12">
        <v>31</v>
      </c>
      <c r="L17" s="13">
        <v>292</v>
      </c>
      <c r="M17" s="81">
        <v>112.30769230769231</v>
      </c>
      <c r="N17" s="12">
        <v>53</v>
      </c>
      <c r="O17" s="13">
        <v>307</v>
      </c>
      <c r="P17" s="81">
        <v>89.504373177842567</v>
      </c>
      <c r="S17" s="7"/>
      <c r="T17" s="8"/>
    </row>
    <row r="18" spans="1:20" ht="15" customHeight="1" x14ac:dyDescent="0.2">
      <c r="A18" s="18" t="s">
        <v>32</v>
      </c>
      <c r="B18" s="12">
        <v>178</v>
      </c>
      <c r="C18" s="13">
        <v>992</v>
      </c>
      <c r="D18" s="105">
        <v>96.780487804878049</v>
      </c>
      <c r="E18" s="12">
        <v>23</v>
      </c>
      <c r="F18" s="13">
        <v>111</v>
      </c>
      <c r="G18" s="105">
        <v>144.15584415584414</v>
      </c>
      <c r="H18" s="12">
        <v>93</v>
      </c>
      <c r="I18" s="13">
        <v>476</v>
      </c>
      <c r="J18" s="105">
        <v>87.5</v>
      </c>
      <c r="K18" s="12">
        <v>29</v>
      </c>
      <c r="L18" s="13">
        <v>165</v>
      </c>
      <c r="M18" s="81">
        <v>117.85714285714286</v>
      </c>
      <c r="N18" s="12">
        <v>33</v>
      </c>
      <c r="O18" s="13">
        <v>240</v>
      </c>
      <c r="P18" s="81">
        <v>90.909090909090907</v>
      </c>
      <c r="S18" s="7"/>
      <c r="T18" s="8"/>
    </row>
    <row r="19" spans="1:20" ht="15" customHeight="1" x14ac:dyDescent="0.2">
      <c r="A19" s="18" t="s">
        <v>33</v>
      </c>
      <c r="B19" s="12">
        <v>139</v>
      </c>
      <c r="C19" s="13">
        <v>891</v>
      </c>
      <c r="D19" s="105">
        <v>92.045454545454547</v>
      </c>
      <c r="E19" s="12">
        <v>10</v>
      </c>
      <c r="F19" s="13">
        <v>65</v>
      </c>
      <c r="G19" s="105">
        <v>86.666666666666671</v>
      </c>
      <c r="H19" s="12">
        <v>62</v>
      </c>
      <c r="I19" s="13">
        <v>396</v>
      </c>
      <c r="J19" s="105">
        <v>92.307692307692307</v>
      </c>
      <c r="K19" s="12">
        <v>29</v>
      </c>
      <c r="L19" s="13">
        <v>143</v>
      </c>
      <c r="M19" s="81">
        <v>87.195121951219505</v>
      </c>
      <c r="N19" s="12">
        <v>38</v>
      </c>
      <c r="O19" s="13">
        <v>287</v>
      </c>
      <c r="P19" s="81">
        <v>95.666666666666671</v>
      </c>
      <c r="S19" s="7"/>
      <c r="T19" s="8"/>
    </row>
    <row r="20" spans="1:20" ht="15" customHeight="1" x14ac:dyDescent="0.2">
      <c r="A20" s="25" t="s">
        <v>34</v>
      </c>
      <c r="B20" s="26">
        <v>378</v>
      </c>
      <c r="C20" s="27">
        <v>2239</v>
      </c>
      <c r="D20" s="106">
        <v>91.687141687141676</v>
      </c>
      <c r="E20" s="26">
        <v>21</v>
      </c>
      <c r="F20" s="27">
        <v>124</v>
      </c>
      <c r="G20" s="106">
        <v>88.571428571428569</v>
      </c>
      <c r="H20" s="26">
        <v>178</v>
      </c>
      <c r="I20" s="27">
        <v>1036</v>
      </c>
      <c r="J20" s="106">
        <v>91.843971631205676</v>
      </c>
      <c r="K20" s="26">
        <v>58</v>
      </c>
      <c r="L20" s="27">
        <v>507</v>
      </c>
      <c r="M20" s="83">
        <v>78.361669242658422</v>
      </c>
      <c r="N20" s="26">
        <v>121</v>
      </c>
      <c r="O20" s="27">
        <v>572</v>
      </c>
      <c r="P20" s="83">
        <v>108.53889943074005</v>
      </c>
      <c r="S20" s="7"/>
      <c r="T20" s="8"/>
    </row>
    <row r="21" spans="1:20" ht="15" customHeight="1" x14ac:dyDescent="0.2">
      <c r="A21" s="10"/>
      <c r="B21" s="10"/>
      <c r="C21" s="10"/>
      <c r="D21" s="10"/>
      <c r="E21" s="10"/>
      <c r="F21" s="10"/>
      <c r="G21" s="10"/>
      <c r="H21" s="10"/>
      <c r="I21" s="10"/>
      <c r="J21" s="10"/>
      <c r="K21" s="10"/>
      <c r="L21" s="10"/>
      <c r="M21" s="10"/>
      <c r="N21" s="10"/>
      <c r="O21" s="10"/>
      <c r="P21" s="10"/>
    </row>
    <row r="22" spans="1:20" ht="15" customHeight="1" x14ac:dyDescent="0.2">
      <c r="A22" s="68" t="s">
        <v>147</v>
      </c>
    </row>
  </sheetData>
  <mergeCells count="10">
    <mergeCell ref="N3:P3"/>
    <mergeCell ref="N4:P4"/>
    <mergeCell ref="K3:M3"/>
    <mergeCell ref="K4:M4"/>
    <mergeCell ref="B4:D4"/>
    <mergeCell ref="E3:G3"/>
    <mergeCell ref="E4:G4"/>
    <mergeCell ref="H3:J3"/>
    <mergeCell ref="H4:J4"/>
    <mergeCell ref="B3:D3"/>
  </mergeCells>
  <hyperlinks>
    <hyperlink ref="A22" location="Kazalo!A1" display="nazaj na kazalo" xr:uid="{00000000-0004-0000-0C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7"/>
  <sheetViews>
    <sheetView showGridLines="0" tabSelected="1" workbookViewId="0"/>
  </sheetViews>
  <sheetFormatPr defaultColWidth="9.140625" defaultRowHeight="15" customHeight="1" x14ac:dyDescent="0.2"/>
  <cols>
    <col min="1" max="1" width="21.5703125" style="6" customWidth="1"/>
    <col min="2" max="16" width="7.42578125" style="6" customWidth="1"/>
    <col min="17" max="17" width="9.140625" style="6"/>
    <col min="18" max="18" width="25.85546875" style="6" customWidth="1"/>
    <col min="19" max="19" width="9.140625" style="6"/>
    <col min="20" max="20" width="11.5703125" style="6" bestFit="1" customWidth="1"/>
    <col min="21" max="16384" width="9.140625" style="6"/>
  </cols>
  <sheetData>
    <row r="1" spans="1:20" ht="15" customHeight="1" x14ac:dyDescent="0.2">
      <c r="A1" s="9" t="s">
        <v>185</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176"/>
      <c r="B3" s="379"/>
      <c r="C3" s="380"/>
      <c r="D3" s="381"/>
      <c r="E3" s="379" t="s">
        <v>49</v>
      </c>
      <c r="F3" s="380"/>
      <c r="G3" s="380"/>
      <c r="H3" s="379" t="s">
        <v>47</v>
      </c>
      <c r="I3" s="380"/>
      <c r="J3" s="381"/>
      <c r="K3" s="376" t="s">
        <v>526</v>
      </c>
      <c r="L3" s="373"/>
      <c r="M3" s="377"/>
      <c r="N3" s="373" t="s">
        <v>69</v>
      </c>
      <c r="O3" s="373"/>
      <c r="P3" s="373"/>
    </row>
    <row r="4" spans="1:20" ht="15" customHeight="1" x14ac:dyDescent="0.2">
      <c r="A4" s="118"/>
      <c r="B4" s="374" t="s">
        <v>0</v>
      </c>
      <c r="C4" s="375"/>
      <c r="D4" s="378"/>
      <c r="E4" s="374" t="s">
        <v>50</v>
      </c>
      <c r="F4" s="375"/>
      <c r="G4" s="378"/>
      <c r="H4" s="374" t="s">
        <v>48</v>
      </c>
      <c r="I4" s="375"/>
      <c r="J4" s="378"/>
      <c r="K4" s="374" t="s">
        <v>51</v>
      </c>
      <c r="L4" s="375"/>
      <c r="M4" s="375"/>
      <c r="N4" s="374" t="s">
        <v>70</v>
      </c>
      <c r="O4" s="375"/>
      <c r="P4" s="375"/>
    </row>
    <row r="5" spans="1:20" ht="15" customHeight="1" x14ac:dyDescent="0.2">
      <c r="A5" s="118" t="s">
        <v>66</v>
      </c>
      <c r="B5" s="255"/>
      <c r="C5" s="256"/>
      <c r="D5" s="141" t="s">
        <v>603</v>
      </c>
      <c r="E5" s="255"/>
      <c r="F5" s="256"/>
      <c r="G5" s="141" t="s">
        <v>603</v>
      </c>
      <c r="H5" s="255"/>
      <c r="I5" s="256"/>
      <c r="J5" s="141" t="s">
        <v>603</v>
      </c>
      <c r="K5" s="255"/>
      <c r="L5" s="256"/>
      <c r="M5" s="141" t="s">
        <v>603</v>
      </c>
      <c r="N5" s="255"/>
      <c r="O5" s="256"/>
      <c r="P5" s="141" t="s">
        <v>603</v>
      </c>
    </row>
    <row r="6" spans="1:20" ht="15" customHeight="1" x14ac:dyDescent="0.2">
      <c r="A6" s="175" t="s">
        <v>60</v>
      </c>
      <c r="B6" s="165" t="s">
        <v>646</v>
      </c>
      <c r="C6" s="166" t="s">
        <v>603</v>
      </c>
      <c r="D6" s="166" t="s">
        <v>602</v>
      </c>
      <c r="E6" s="165" t="s">
        <v>646</v>
      </c>
      <c r="F6" s="166" t="s">
        <v>603</v>
      </c>
      <c r="G6" s="166" t="s">
        <v>602</v>
      </c>
      <c r="H6" s="165" t="s">
        <v>646</v>
      </c>
      <c r="I6" s="166" t="s">
        <v>603</v>
      </c>
      <c r="J6" s="166" t="s">
        <v>602</v>
      </c>
      <c r="K6" s="165" t="s">
        <v>646</v>
      </c>
      <c r="L6" s="166" t="s">
        <v>603</v>
      </c>
      <c r="M6" s="166" t="s">
        <v>602</v>
      </c>
      <c r="N6" s="165" t="s">
        <v>646</v>
      </c>
      <c r="O6" s="166" t="s">
        <v>603</v>
      </c>
      <c r="P6" s="166" t="s">
        <v>602</v>
      </c>
    </row>
    <row r="7" spans="1:20" ht="15" customHeight="1" x14ac:dyDescent="0.2">
      <c r="A7" s="21" t="s">
        <v>22</v>
      </c>
      <c r="B7" s="22">
        <v>5564</v>
      </c>
      <c r="C7" s="23">
        <v>34879</v>
      </c>
      <c r="D7" s="103">
        <v>99.169770549600528</v>
      </c>
      <c r="E7" s="22">
        <v>524</v>
      </c>
      <c r="F7" s="23">
        <v>2944</v>
      </c>
      <c r="G7" s="103">
        <v>118.18546768366119</v>
      </c>
      <c r="H7" s="23">
        <v>2666</v>
      </c>
      <c r="I7" s="23">
        <v>15131</v>
      </c>
      <c r="J7" s="112">
        <v>92.748559519431168</v>
      </c>
      <c r="K7" s="23">
        <v>928</v>
      </c>
      <c r="L7" s="23">
        <v>7408</v>
      </c>
      <c r="M7" s="76">
        <v>102.09481808158765</v>
      </c>
      <c r="N7" s="53">
        <v>1446</v>
      </c>
      <c r="O7" s="23">
        <v>9396</v>
      </c>
      <c r="P7" s="76">
        <v>103.13940724478594</v>
      </c>
    </row>
    <row r="8" spans="1:20" ht="12.75" customHeight="1" x14ac:dyDescent="0.2">
      <c r="A8" s="11"/>
      <c r="B8" s="15"/>
      <c r="C8" s="16"/>
      <c r="D8" s="104"/>
      <c r="E8" s="15"/>
      <c r="F8" s="16"/>
      <c r="G8" s="104"/>
      <c r="H8" s="16"/>
      <c r="I8" s="16"/>
      <c r="J8" s="113"/>
      <c r="K8" s="16"/>
      <c r="L8" s="16"/>
      <c r="M8" s="79"/>
      <c r="N8" s="54"/>
      <c r="O8" s="16"/>
      <c r="P8" s="79"/>
    </row>
    <row r="9" spans="1:20" ht="15" customHeight="1" x14ac:dyDescent="0.2">
      <c r="A9" s="70" t="s">
        <v>35</v>
      </c>
      <c r="B9" s="71">
        <v>3169</v>
      </c>
      <c r="C9" s="17">
        <v>19958</v>
      </c>
      <c r="D9" s="119">
        <v>97.771028266300888</v>
      </c>
      <c r="E9" s="71">
        <v>227</v>
      </c>
      <c r="F9" s="17">
        <v>1531</v>
      </c>
      <c r="G9" s="119">
        <v>111.67031363967908</v>
      </c>
      <c r="H9" s="17">
        <v>1608</v>
      </c>
      <c r="I9" s="17">
        <v>9059</v>
      </c>
      <c r="J9" s="148">
        <v>92.846161730039967</v>
      </c>
      <c r="K9" s="17">
        <v>517</v>
      </c>
      <c r="L9" s="17">
        <v>4140</v>
      </c>
      <c r="M9" s="79">
        <v>98.665395614871315</v>
      </c>
      <c r="N9" s="149">
        <v>817</v>
      </c>
      <c r="O9" s="17">
        <v>5228</v>
      </c>
      <c r="P9" s="79">
        <v>102.73138141088623</v>
      </c>
    </row>
    <row r="10" spans="1:20" ht="15" customHeight="1" x14ac:dyDescent="0.2">
      <c r="A10" s="43" t="s">
        <v>41</v>
      </c>
      <c r="B10" s="12">
        <v>319</v>
      </c>
      <c r="C10" s="13">
        <v>1909</v>
      </c>
      <c r="D10" s="105">
        <v>91.690682036503361</v>
      </c>
      <c r="E10" s="12">
        <v>59</v>
      </c>
      <c r="F10" s="13">
        <v>262</v>
      </c>
      <c r="G10" s="105">
        <v>114.91228070175438</v>
      </c>
      <c r="H10" s="13">
        <v>150</v>
      </c>
      <c r="I10" s="13">
        <v>806</v>
      </c>
      <c r="J10" s="114">
        <v>81.168177240684798</v>
      </c>
      <c r="K10" s="13">
        <v>53</v>
      </c>
      <c r="L10" s="13">
        <v>378</v>
      </c>
      <c r="M10" s="81">
        <v>101.34048257372655</v>
      </c>
      <c r="N10" s="55">
        <v>57</v>
      </c>
      <c r="O10" s="13">
        <v>463</v>
      </c>
      <c r="P10" s="81">
        <v>94.877049180327873</v>
      </c>
      <c r="S10" s="7"/>
      <c r="T10" s="8"/>
    </row>
    <row r="11" spans="1:20" ht="15" customHeight="1" x14ac:dyDescent="0.2">
      <c r="A11" s="43" t="s">
        <v>38</v>
      </c>
      <c r="B11" s="12">
        <v>187</v>
      </c>
      <c r="C11" s="13">
        <v>1180</v>
      </c>
      <c r="D11" s="105">
        <v>84.587813620071685</v>
      </c>
      <c r="E11" s="12">
        <v>6</v>
      </c>
      <c r="F11" s="13">
        <v>65</v>
      </c>
      <c r="G11" s="105">
        <v>78.313253012048193</v>
      </c>
      <c r="H11" s="13">
        <v>100</v>
      </c>
      <c r="I11" s="13">
        <v>540</v>
      </c>
      <c r="J11" s="114">
        <v>92.307692307692307</v>
      </c>
      <c r="K11" s="13">
        <v>40</v>
      </c>
      <c r="L11" s="13">
        <v>315</v>
      </c>
      <c r="M11" s="81">
        <v>72.082379862700236</v>
      </c>
      <c r="N11" s="55">
        <v>41</v>
      </c>
      <c r="O11" s="13">
        <v>260</v>
      </c>
      <c r="P11" s="81">
        <v>89.65517241379311</v>
      </c>
      <c r="S11" s="7"/>
      <c r="T11" s="8"/>
    </row>
    <row r="12" spans="1:20" ht="15" customHeight="1" x14ac:dyDescent="0.2">
      <c r="A12" s="43" t="s">
        <v>37</v>
      </c>
      <c r="B12" s="12">
        <v>1055</v>
      </c>
      <c r="C12" s="13">
        <v>6815</v>
      </c>
      <c r="D12" s="105">
        <v>102.05151242887092</v>
      </c>
      <c r="E12" s="12">
        <v>53</v>
      </c>
      <c r="F12" s="13">
        <v>479</v>
      </c>
      <c r="G12" s="105">
        <v>117.69041769041768</v>
      </c>
      <c r="H12" s="13">
        <v>578</v>
      </c>
      <c r="I12" s="13">
        <v>3248</v>
      </c>
      <c r="J12" s="114">
        <v>97.743003310261813</v>
      </c>
      <c r="K12" s="13">
        <v>160</v>
      </c>
      <c r="L12" s="13">
        <v>1458</v>
      </c>
      <c r="M12" s="81">
        <v>99.183673469387756</v>
      </c>
      <c r="N12" s="55">
        <v>264</v>
      </c>
      <c r="O12" s="13">
        <v>1630</v>
      </c>
      <c r="P12" s="81">
        <v>110.28416779431664</v>
      </c>
      <c r="S12" s="7"/>
      <c r="T12" s="8"/>
    </row>
    <row r="13" spans="1:20" ht="15" customHeight="1" x14ac:dyDescent="0.2">
      <c r="A13" s="43" t="s">
        <v>36</v>
      </c>
      <c r="B13" s="12">
        <v>372</v>
      </c>
      <c r="C13" s="13">
        <v>2571</v>
      </c>
      <c r="D13" s="105">
        <v>90.147265077138854</v>
      </c>
      <c r="E13" s="12">
        <v>17</v>
      </c>
      <c r="F13" s="13">
        <v>170</v>
      </c>
      <c r="G13" s="105">
        <v>124.08759124087592</v>
      </c>
      <c r="H13" s="13">
        <v>179</v>
      </c>
      <c r="I13" s="13">
        <v>1047</v>
      </c>
      <c r="J13" s="114">
        <v>89.948453608247419</v>
      </c>
      <c r="K13" s="13">
        <v>67</v>
      </c>
      <c r="L13" s="13">
        <v>583</v>
      </c>
      <c r="M13" s="81">
        <v>94.336569579288025</v>
      </c>
      <c r="N13" s="55">
        <v>109</v>
      </c>
      <c r="O13" s="13">
        <v>771</v>
      </c>
      <c r="P13" s="81">
        <v>82.636655948553056</v>
      </c>
      <c r="S13" s="7"/>
      <c r="T13" s="8"/>
    </row>
    <row r="14" spans="1:20" ht="15" customHeight="1" x14ac:dyDescent="0.2">
      <c r="A14" s="43" t="s">
        <v>469</v>
      </c>
      <c r="B14" s="12">
        <v>173</v>
      </c>
      <c r="C14" s="13">
        <v>986</v>
      </c>
      <c r="D14" s="105">
        <v>97.047244094488192</v>
      </c>
      <c r="E14" s="12">
        <v>16</v>
      </c>
      <c r="F14" s="13">
        <v>94</v>
      </c>
      <c r="G14" s="105">
        <v>120.51282051282051</v>
      </c>
      <c r="H14" s="13">
        <v>93</v>
      </c>
      <c r="I14" s="13">
        <v>463</v>
      </c>
      <c r="J14" s="114">
        <v>89.210019267822744</v>
      </c>
      <c r="K14" s="13">
        <v>30</v>
      </c>
      <c r="L14" s="13">
        <v>172</v>
      </c>
      <c r="M14" s="81">
        <v>122.85714285714286</v>
      </c>
      <c r="N14" s="55">
        <v>34</v>
      </c>
      <c r="O14" s="13">
        <v>257</v>
      </c>
      <c r="P14" s="81">
        <v>92.114695340501797</v>
      </c>
      <c r="S14" s="7"/>
      <c r="T14" s="8"/>
    </row>
    <row r="15" spans="1:20" ht="15" customHeight="1" x14ac:dyDescent="0.2">
      <c r="A15" s="43" t="s">
        <v>470</v>
      </c>
      <c r="B15" s="12">
        <v>156</v>
      </c>
      <c r="C15" s="13">
        <v>793</v>
      </c>
      <c r="D15" s="105">
        <v>112.00564971751412</v>
      </c>
      <c r="E15" s="12">
        <v>12</v>
      </c>
      <c r="F15" s="13">
        <v>61</v>
      </c>
      <c r="G15" s="105">
        <v>110.90909090909091</v>
      </c>
      <c r="H15" s="13">
        <v>83</v>
      </c>
      <c r="I15" s="13">
        <v>364</v>
      </c>
      <c r="J15" s="114">
        <v>105.81395348837211</v>
      </c>
      <c r="K15" s="13">
        <v>33</v>
      </c>
      <c r="L15" s="13">
        <v>194</v>
      </c>
      <c r="M15" s="81">
        <v>164.40677966101697</v>
      </c>
      <c r="N15" s="55">
        <v>28</v>
      </c>
      <c r="O15" s="13">
        <v>174</v>
      </c>
      <c r="P15" s="81">
        <v>91.099476439790578</v>
      </c>
      <c r="S15" s="7"/>
      <c r="T15" s="8"/>
    </row>
    <row r="16" spans="1:20" ht="15" customHeight="1" x14ac:dyDescent="0.2">
      <c r="A16" s="43" t="s">
        <v>39</v>
      </c>
      <c r="B16" s="12">
        <v>777</v>
      </c>
      <c r="C16" s="13">
        <v>4846</v>
      </c>
      <c r="D16" s="105">
        <v>101.84951660361496</v>
      </c>
      <c r="E16" s="12">
        <v>54</v>
      </c>
      <c r="F16" s="13">
        <v>340</v>
      </c>
      <c r="G16" s="105">
        <v>108.62619808306708</v>
      </c>
      <c r="H16" s="13">
        <v>366</v>
      </c>
      <c r="I16" s="13">
        <v>2213</v>
      </c>
      <c r="J16" s="114">
        <v>92.016632016632016</v>
      </c>
      <c r="K16" s="13">
        <v>110</v>
      </c>
      <c r="L16" s="13">
        <v>897</v>
      </c>
      <c r="M16" s="81">
        <v>101.24153498871331</v>
      </c>
      <c r="N16" s="55">
        <v>247</v>
      </c>
      <c r="O16" s="13">
        <v>1396</v>
      </c>
      <c r="P16" s="81">
        <v>120.97053726169844</v>
      </c>
      <c r="S16" s="7"/>
      <c r="T16" s="8"/>
    </row>
    <row r="17" spans="1:20" ht="15" customHeight="1" x14ac:dyDescent="0.2">
      <c r="A17" s="43" t="s">
        <v>40</v>
      </c>
      <c r="B17" s="12">
        <v>130</v>
      </c>
      <c r="C17" s="13">
        <v>858</v>
      </c>
      <c r="D17" s="105">
        <v>92.857142857142861</v>
      </c>
      <c r="E17" s="12">
        <v>10</v>
      </c>
      <c r="F17" s="13">
        <v>60</v>
      </c>
      <c r="G17" s="105">
        <v>85.714285714285708</v>
      </c>
      <c r="H17" s="13">
        <v>59</v>
      </c>
      <c r="I17" s="13">
        <v>378</v>
      </c>
      <c r="J17" s="114">
        <v>89.15094339622641</v>
      </c>
      <c r="K17" s="13">
        <v>24</v>
      </c>
      <c r="L17" s="13">
        <v>143</v>
      </c>
      <c r="M17" s="81">
        <v>92.857142857142861</v>
      </c>
      <c r="N17" s="55">
        <v>37</v>
      </c>
      <c r="O17" s="13">
        <v>277</v>
      </c>
      <c r="P17" s="81">
        <v>100.36231884057972</v>
      </c>
      <c r="S17" s="7"/>
      <c r="T17" s="8"/>
    </row>
    <row r="18" spans="1:20" ht="15" customHeight="1" x14ac:dyDescent="0.2">
      <c r="A18" s="43"/>
      <c r="B18" s="12"/>
      <c r="C18" s="13"/>
      <c r="D18" s="105"/>
      <c r="E18" s="12"/>
      <c r="F18" s="13"/>
      <c r="G18" s="105"/>
      <c r="H18" s="13"/>
      <c r="I18" s="13"/>
      <c r="J18" s="114"/>
      <c r="K18" s="13"/>
      <c r="L18" s="13"/>
      <c r="M18" s="81"/>
      <c r="N18" s="55"/>
      <c r="O18" s="13"/>
      <c r="P18" s="81"/>
      <c r="S18" s="7"/>
      <c r="T18" s="8"/>
    </row>
    <row r="19" spans="1:20" ht="15" customHeight="1" x14ac:dyDescent="0.2">
      <c r="A19" s="70" t="s">
        <v>42</v>
      </c>
      <c r="B19" s="71">
        <v>2044</v>
      </c>
      <c r="C19" s="17">
        <v>12968</v>
      </c>
      <c r="D19" s="119">
        <v>98.848997637015017</v>
      </c>
      <c r="E19" s="71">
        <v>112</v>
      </c>
      <c r="F19" s="17">
        <v>842</v>
      </c>
      <c r="G19" s="119">
        <v>95.464852607709744</v>
      </c>
      <c r="H19" s="17">
        <v>972</v>
      </c>
      <c r="I19" s="17">
        <v>5440</v>
      </c>
      <c r="J19" s="148">
        <v>91.736930860033723</v>
      </c>
      <c r="K19" s="17">
        <v>373</v>
      </c>
      <c r="L19" s="17">
        <v>2760</v>
      </c>
      <c r="M19" s="79">
        <v>109.35023771790809</v>
      </c>
      <c r="N19" s="149">
        <v>587</v>
      </c>
      <c r="O19" s="17">
        <v>3926</v>
      </c>
      <c r="P19" s="79">
        <v>103.78006872852235</v>
      </c>
      <c r="S19" s="7"/>
      <c r="T19" s="8"/>
    </row>
    <row r="20" spans="1:20" ht="15" customHeight="1" x14ac:dyDescent="0.2">
      <c r="A20" s="43" t="s">
        <v>44</v>
      </c>
      <c r="B20" s="12">
        <v>411</v>
      </c>
      <c r="C20" s="13">
        <v>2672</v>
      </c>
      <c r="D20" s="105">
        <v>98.816568047337284</v>
      </c>
      <c r="E20" s="12">
        <v>18</v>
      </c>
      <c r="F20" s="13">
        <v>135</v>
      </c>
      <c r="G20" s="105">
        <v>84.905660377358487</v>
      </c>
      <c r="H20" s="13">
        <v>202</v>
      </c>
      <c r="I20" s="13">
        <v>1131</v>
      </c>
      <c r="J20" s="114">
        <v>92.704918032786892</v>
      </c>
      <c r="K20" s="13">
        <v>79</v>
      </c>
      <c r="L20" s="13">
        <v>659</v>
      </c>
      <c r="M20" s="81">
        <v>121.36279926335175</v>
      </c>
      <c r="N20" s="55">
        <v>112</v>
      </c>
      <c r="O20" s="13">
        <v>747</v>
      </c>
      <c r="P20" s="81">
        <v>95.524296675191806</v>
      </c>
      <c r="S20" s="7"/>
      <c r="T20" s="8"/>
    </row>
    <row r="21" spans="1:20" ht="15" customHeight="1" x14ac:dyDescent="0.2">
      <c r="A21" s="43" t="s">
        <v>45</v>
      </c>
      <c r="B21" s="12">
        <v>213</v>
      </c>
      <c r="C21" s="13">
        <v>1323</v>
      </c>
      <c r="D21" s="105">
        <v>96.569343065693431</v>
      </c>
      <c r="E21" s="12">
        <v>17</v>
      </c>
      <c r="F21" s="13">
        <v>79</v>
      </c>
      <c r="G21" s="105">
        <v>87.777777777777771</v>
      </c>
      <c r="H21" s="13">
        <v>118</v>
      </c>
      <c r="I21" s="13">
        <v>643</v>
      </c>
      <c r="J21" s="114">
        <v>98.018292682926827</v>
      </c>
      <c r="K21" s="13">
        <v>28</v>
      </c>
      <c r="L21" s="13">
        <v>254</v>
      </c>
      <c r="M21" s="81">
        <v>93.382352941176478</v>
      </c>
      <c r="N21" s="55">
        <v>50</v>
      </c>
      <c r="O21" s="13">
        <v>347</v>
      </c>
      <c r="P21" s="81">
        <v>98.579545454545453</v>
      </c>
      <c r="S21" s="7"/>
      <c r="T21" s="8"/>
    </row>
    <row r="22" spans="1:20" ht="15" customHeight="1" x14ac:dyDescent="0.2">
      <c r="A22" s="43" t="s">
        <v>46</v>
      </c>
      <c r="B22" s="12">
        <v>288</v>
      </c>
      <c r="C22" s="13">
        <v>1868</v>
      </c>
      <c r="D22" s="105">
        <v>99.361702127659584</v>
      </c>
      <c r="E22" s="12">
        <v>20</v>
      </c>
      <c r="F22" s="13">
        <v>105</v>
      </c>
      <c r="G22" s="105">
        <v>98.130841121495322</v>
      </c>
      <c r="H22" s="13">
        <v>160</v>
      </c>
      <c r="I22" s="13">
        <v>914</v>
      </c>
      <c r="J22" s="114">
        <v>91.4</v>
      </c>
      <c r="K22" s="13">
        <v>38</v>
      </c>
      <c r="L22" s="13">
        <v>324</v>
      </c>
      <c r="M22" s="81">
        <v>120.44609665427511</v>
      </c>
      <c r="N22" s="55">
        <v>70</v>
      </c>
      <c r="O22" s="13">
        <v>525</v>
      </c>
      <c r="P22" s="81">
        <v>104.16666666666667</v>
      </c>
      <c r="S22" s="7"/>
      <c r="T22" s="8"/>
    </row>
    <row r="23" spans="1:20" ht="15" customHeight="1" x14ac:dyDescent="0.2">
      <c r="A23" s="43" t="s">
        <v>43</v>
      </c>
      <c r="B23" s="12">
        <v>1132</v>
      </c>
      <c r="C23" s="13">
        <v>7105</v>
      </c>
      <c r="D23" s="105">
        <v>99.162595952547107</v>
      </c>
      <c r="E23" s="12">
        <v>57</v>
      </c>
      <c r="F23" s="13">
        <v>523</v>
      </c>
      <c r="G23" s="105">
        <v>99.429657794676814</v>
      </c>
      <c r="H23" s="13">
        <v>492</v>
      </c>
      <c r="I23" s="13">
        <v>2752</v>
      </c>
      <c r="J23" s="114">
        <v>90.111329404060243</v>
      </c>
      <c r="K23" s="13">
        <v>228</v>
      </c>
      <c r="L23" s="13">
        <v>1523</v>
      </c>
      <c r="M23" s="81">
        <v>105.76388888888889</v>
      </c>
      <c r="N23" s="55">
        <v>355</v>
      </c>
      <c r="O23" s="13">
        <v>2307</v>
      </c>
      <c r="P23" s="81">
        <v>107.55244755244755</v>
      </c>
      <c r="S23" s="7"/>
      <c r="T23" s="8"/>
    </row>
    <row r="24" spans="1:20" ht="15" customHeight="1" x14ac:dyDescent="0.2">
      <c r="A24" s="43"/>
      <c r="B24" s="12"/>
      <c r="C24" s="13"/>
      <c r="D24" s="105"/>
      <c r="E24" s="12"/>
      <c r="F24" s="13"/>
      <c r="G24" s="105"/>
      <c r="H24" s="13"/>
      <c r="I24" s="13"/>
      <c r="J24" s="114"/>
      <c r="K24" s="13"/>
      <c r="L24" s="13"/>
      <c r="M24" s="81"/>
      <c r="N24" s="55"/>
      <c r="O24" s="13"/>
      <c r="P24" s="81"/>
      <c r="S24" s="7"/>
      <c r="T24" s="8"/>
    </row>
    <row r="25" spans="1:20" ht="15" customHeight="1" x14ac:dyDescent="0.2">
      <c r="A25" s="25" t="s">
        <v>65</v>
      </c>
      <c r="B25" s="26">
        <v>351</v>
      </c>
      <c r="C25" s="27">
        <v>1953</v>
      </c>
      <c r="D25" s="106">
        <v>119.15802318486884</v>
      </c>
      <c r="E25" s="26">
        <v>185</v>
      </c>
      <c r="F25" s="27">
        <v>571</v>
      </c>
      <c r="G25" s="106">
        <v>239.9159663865546</v>
      </c>
      <c r="H25" s="27">
        <v>86</v>
      </c>
      <c r="I25" s="27">
        <v>632</v>
      </c>
      <c r="J25" s="115">
        <v>100.79744816586921</v>
      </c>
      <c r="K25" s="27">
        <v>38</v>
      </c>
      <c r="L25" s="27">
        <v>508</v>
      </c>
      <c r="M25" s="83">
        <v>94.776119402985074</v>
      </c>
      <c r="N25" s="56">
        <v>42</v>
      </c>
      <c r="O25" s="27">
        <v>242</v>
      </c>
      <c r="P25" s="83">
        <v>101.68067226890756</v>
      </c>
      <c r="S25" s="7"/>
      <c r="T25" s="8"/>
    </row>
    <row r="26" spans="1:20" ht="15" customHeight="1" x14ac:dyDescent="0.2">
      <c r="A26" s="10"/>
      <c r="B26" s="10"/>
      <c r="C26" s="10"/>
      <c r="D26" s="10"/>
      <c r="E26" s="10"/>
      <c r="F26" s="10"/>
      <c r="G26" s="10"/>
      <c r="H26" s="10"/>
      <c r="I26" s="10"/>
      <c r="J26" s="10"/>
      <c r="K26" s="10"/>
      <c r="L26" s="10"/>
      <c r="M26" s="10"/>
      <c r="N26" s="10"/>
      <c r="O26" s="10"/>
      <c r="P26" s="10"/>
    </row>
    <row r="27" spans="1:20" ht="15" customHeight="1" x14ac:dyDescent="0.2">
      <c r="A27" s="68" t="s">
        <v>147</v>
      </c>
    </row>
  </sheetData>
  <mergeCells count="10">
    <mergeCell ref="N3:P3"/>
    <mergeCell ref="N4:P4"/>
    <mergeCell ref="E3:G3"/>
    <mergeCell ref="H3:J3"/>
    <mergeCell ref="K3:M3"/>
    <mergeCell ref="B4:D4"/>
    <mergeCell ref="E4:G4"/>
    <mergeCell ref="H4:J4"/>
    <mergeCell ref="K4:M4"/>
    <mergeCell ref="B3:D3"/>
  </mergeCells>
  <hyperlinks>
    <hyperlink ref="A27" location="Kazalo!A1" display="nazaj na kazalo" xr:uid="{00000000-0004-0000-0E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showGridLines="0" tabSelected="1" workbookViewId="0"/>
  </sheetViews>
  <sheetFormatPr defaultColWidth="9.140625" defaultRowHeight="15" customHeight="1" x14ac:dyDescent="0.2"/>
  <cols>
    <col min="1" max="1" width="17.7109375" style="6" customWidth="1"/>
    <col min="2" max="4" width="7.85546875" style="6" customWidth="1"/>
    <col min="5" max="7" width="9.28515625" style="6" customWidth="1"/>
    <col min="8" max="10" width="7.7109375" style="6" customWidth="1"/>
    <col min="11" max="11" width="8.28515625" style="6" customWidth="1"/>
    <col min="12" max="16384" width="9.140625" style="6"/>
  </cols>
  <sheetData>
    <row r="1" spans="1:11" ht="15" customHeight="1" x14ac:dyDescent="0.2">
      <c r="A1" s="9" t="s">
        <v>184</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9"/>
      <c r="B3" s="294"/>
      <c r="C3" s="295"/>
      <c r="D3" s="37"/>
      <c r="E3" s="29"/>
      <c r="F3" s="29"/>
      <c r="G3" s="29"/>
      <c r="H3" s="371" t="s">
        <v>63</v>
      </c>
      <c r="I3" s="372"/>
      <c r="J3" s="372"/>
      <c r="K3" s="44"/>
    </row>
    <row r="4" spans="1:11" ht="15" customHeight="1" x14ac:dyDescent="0.2">
      <c r="A4" s="241" t="s">
        <v>67</v>
      </c>
      <c r="B4" s="369"/>
      <c r="C4" s="370"/>
      <c r="D4" s="142"/>
      <c r="E4" s="285"/>
      <c r="F4" s="285"/>
      <c r="G4" s="285"/>
      <c r="H4" s="147" t="s">
        <v>646</v>
      </c>
      <c r="I4" s="143" t="s">
        <v>646</v>
      </c>
      <c r="J4" s="143" t="s">
        <v>603</v>
      </c>
      <c r="K4" s="44"/>
    </row>
    <row r="5" spans="1:11" ht="15" customHeight="1" x14ac:dyDescent="0.2">
      <c r="A5" s="242" t="s">
        <v>61</v>
      </c>
      <c r="B5" s="165" t="s">
        <v>594</v>
      </c>
      <c r="C5" s="166" t="s">
        <v>597</v>
      </c>
      <c r="D5" s="265" t="s">
        <v>646</v>
      </c>
      <c r="E5" s="166" t="s">
        <v>541</v>
      </c>
      <c r="F5" s="166" t="s">
        <v>554</v>
      </c>
      <c r="G5" s="166" t="s">
        <v>603</v>
      </c>
      <c r="H5" s="173" t="s">
        <v>648</v>
      </c>
      <c r="I5" s="174" t="s">
        <v>597</v>
      </c>
      <c r="J5" s="174" t="s">
        <v>602</v>
      </c>
      <c r="K5" s="44"/>
    </row>
    <row r="6" spans="1:11" ht="15" customHeight="1" x14ac:dyDescent="0.2">
      <c r="A6" s="21" t="s">
        <v>22</v>
      </c>
      <c r="B6" s="22">
        <v>4976</v>
      </c>
      <c r="C6" s="23">
        <v>4573</v>
      </c>
      <c r="D6" s="38">
        <v>4163</v>
      </c>
      <c r="E6" s="23">
        <v>64490</v>
      </c>
      <c r="F6" s="23">
        <v>63488</v>
      </c>
      <c r="G6" s="23">
        <v>38118</v>
      </c>
      <c r="H6" s="74">
        <v>99.001189060642091</v>
      </c>
      <c r="I6" s="76">
        <v>91.034331948392747</v>
      </c>
      <c r="J6" s="76">
        <v>97.388860500766484</v>
      </c>
      <c r="K6" s="44"/>
    </row>
    <row r="7" spans="1:11" ht="12.75" customHeight="1" x14ac:dyDescent="0.2">
      <c r="A7" s="11"/>
      <c r="B7" s="15"/>
      <c r="C7" s="16"/>
      <c r="D7" s="39"/>
      <c r="E7" s="16"/>
      <c r="F7" s="16"/>
      <c r="G7" s="16"/>
      <c r="H7" s="77"/>
      <c r="I7" s="79"/>
      <c r="J7" s="79"/>
      <c r="K7" s="44"/>
    </row>
    <row r="8" spans="1:11" ht="15" customHeight="1" x14ac:dyDescent="0.2">
      <c r="A8" s="18" t="s">
        <v>23</v>
      </c>
      <c r="B8" s="12">
        <v>517</v>
      </c>
      <c r="C8" s="13">
        <v>479</v>
      </c>
      <c r="D8" s="40">
        <v>478</v>
      </c>
      <c r="E8" s="13">
        <v>6806</v>
      </c>
      <c r="F8" s="13">
        <v>6998</v>
      </c>
      <c r="G8" s="13">
        <v>4100</v>
      </c>
      <c r="H8" s="80">
        <v>107.65765765765767</v>
      </c>
      <c r="I8" s="81">
        <v>99.791231732776623</v>
      </c>
      <c r="J8" s="81">
        <v>96.995505086349652</v>
      </c>
      <c r="K8" s="3"/>
    </row>
    <row r="9" spans="1:11" ht="15" customHeight="1" x14ac:dyDescent="0.2">
      <c r="A9" s="18" t="s">
        <v>24</v>
      </c>
      <c r="B9" s="12">
        <v>388</v>
      </c>
      <c r="C9" s="13">
        <v>381</v>
      </c>
      <c r="D9" s="40">
        <v>327</v>
      </c>
      <c r="E9" s="13">
        <v>4826</v>
      </c>
      <c r="F9" s="13">
        <v>4606</v>
      </c>
      <c r="G9" s="13">
        <v>3076</v>
      </c>
      <c r="H9" s="80">
        <v>104.47284345047922</v>
      </c>
      <c r="I9" s="81">
        <v>85.826771653543304</v>
      </c>
      <c r="J9" s="81">
        <v>103.36021505376345</v>
      </c>
      <c r="K9" s="3"/>
    </row>
    <row r="10" spans="1:11" ht="15" customHeight="1" x14ac:dyDescent="0.2">
      <c r="A10" s="18" t="s">
        <v>25</v>
      </c>
      <c r="B10" s="12">
        <v>408</v>
      </c>
      <c r="C10" s="13">
        <v>426</v>
      </c>
      <c r="D10" s="40">
        <v>329</v>
      </c>
      <c r="E10" s="13">
        <v>5156</v>
      </c>
      <c r="F10" s="13">
        <v>5136</v>
      </c>
      <c r="G10" s="13">
        <v>3179</v>
      </c>
      <c r="H10" s="80">
        <v>111.14864864864865</v>
      </c>
      <c r="I10" s="81">
        <v>77.230046948356815</v>
      </c>
      <c r="J10" s="81">
        <v>102.25152782245095</v>
      </c>
      <c r="K10" s="3"/>
    </row>
    <row r="11" spans="1:11" ht="15" customHeight="1" x14ac:dyDescent="0.2">
      <c r="A11" s="18" t="s">
        <v>26</v>
      </c>
      <c r="B11" s="12">
        <v>1199</v>
      </c>
      <c r="C11" s="13">
        <v>1157</v>
      </c>
      <c r="D11" s="40">
        <v>1007</v>
      </c>
      <c r="E11" s="13">
        <v>16135</v>
      </c>
      <c r="F11" s="13">
        <v>15761</v>
      </c>
      <c r="G11" s="13">
        <v>8866</v>
      </c>
      <c r="H11" s="80">
        <v>91.296464188576607</v>
      </c>
      <c r="I11" s="81">
        <v>87.035436473638711</v>
      </c>
      <c r="J11" s="81">
        <v>93.052057094878251</v>
      </c>
      <c r="K11" s="4"/>
    </row>
    <row r="12" spans="1:11" ht="15" customHeight="1" x14ac:dyDescent="0.2">
      <c r="A12" s="18" t="s">
        <v>27</v>
      </c>
      <c r="B12" s="12">
        <v>782</v>
      </c>
      <c r="C12" s="13">
        <v>664</v>
      </c>
      <c r="D12" s="40">
        <v>645</v>
      </c>
      <c r="E12" s="13">
        <v>9873</v>
      </c>
      <c r="F12" s="13">
        <v>9606</v>
      </c>
      <c r="G12" s="13">
        <v>5970</v>
      </c>
      <c r="H12" s="80">
        <v>102.87081339712918</v>
      </c>
      <c r="I12" s="81">
        <v>97.138554216867462</v>
      </c>
      <c r="J12" s="81">
        <v>100.06704659738519</v>
      </c>
      <c r="K12" s="4"/>
    </row>
    <row r="13" spans="1:11" ht="15" customHeight="1" x14ac:dyDescent="0.2">
      <c r="A13" s="18" t="s">
        <v>28</v>
      </c>
      <c r="B13" s="12">
        <v>420</v>
      </c>
      <c r="C13" s="13">
        <v>363</v>
      </c>
      <c r="D13" s="40">
        <v>320</v>
      </c>
      <c r="E13" s="13">
        <v>4936</v>
      </c>
      <c r="F13" s="13">
        <v>4989</v>
      </c>
      <c r="G13" s="13">
        <v>3183</v>
      </c>
      <c r="H13" s="80">
        <v>88.888888888888886</v>
      </c>
      <c r="I13" s="81">
        <v>88.1542699724518</v>
      </c>
      <c r="J13" s="81">
        <v>98.91236793039154</v>
      </c>
      <c r="K13" s="5"/>
    </row>
    <row r="14" spans="1:11" ht="15" customHeight="1" x14ac:dyDescent="0.2">
      <c r="A14" s="18" t="s">
        <v>29</v>
      </c>
      <c r="B14" s="12">
        <v>221</v>
      </c>
      <c r="C14" s="13">
        <v>180</v>
      </c>
      <c r="D14" s="40">
        <v>161</v>
      </c>
      <c r="E14" s="13">
        <v>2633</v>
      </c>
      <c r="F14" s="13">
        <v>2446</v>
      </c>
      <c r="G14" s="13">
        <v>1489</v>
      </c>
      <c r="H14" s="80">
        <v>106.62251655629137</v>
      </c>
      <c r="I14" s="81">
        <v>89.444444444444443</v>
      </c>
      <c r="J14" s="81">
        <v>101.6382252559727</v>
      </c>
      <c r="K14" s="5"/>
    </row>
    <row r="15" spans="1:11" ht="15" customHeight="1" x14ac:dyDescent="0.2">
      <c r="A15" s="18" t="s">
        <v>30</v>
      </c>
      <c r="B15" s="12">
        <v>213</v>
      </c>
      <c r="C15" s="13">
        <v>211</v>
      </c>
      <c r="D15" s="40">
        <v>177</v>
      </c>
      <c r="E15" s="13">
        <v>2653</v>
      </c>
      <c r="F15" s="13">
        <v>2704</v>
      </c>
      <c r="G15" s="13">
        <v>1627</v>
      </c>
      <c r="H15" s="80">
        <v>98.882681564245814</v>
      </c>
      <c r="I15" s="81">
        <v>83.886255924170612</v>
      </c>
      <c r="J15" s="81">
        <v>101.30759651307596</v>
      </c>
      <c r="K15" s="5"/>
    </row>
    <row r="16" spans="1:11" ht="15" customHeight="1" x14ac:dyDescent="0.2">
      <c r="A16" s="18" t="s">
        <v>31</v>
      </c>
      <c r="B16" s="12">
        <v>219</v>
      </c>
      <c r="C16" s="13">
        <v>198</v>
      </c>
      <c r="D16" s="40">
        <v>252</v>
      </c>
      <c r="E16" s="13">
        <v>3003</v>
      </c>
      <c r="F16" s="13">
        <v>2983</v>
      </c>
      <c r="G16" s="13">
        <v>1918</v>
      </c>
      <c r="H16" s="80">
        <v>110.04366812227073</v>
      </c>
      <c r="I16" s="81">
        <v>127.27272727272727</v>
      </c>
      <c r="J16" s="81">
        <v>103.56371490280777</v>
      </c>
      <c r="K16" s="5"/>
    </row>
    <row r="17" spans="1:11" ht="15" customHeight="1" x14ac:dyDescent="0.2">
      <c r="A17" s="18" t="s">
        <v>32</v>
      </c>
      <c r="B17" s="12">
        <v>175</v>
      </c>
      <c r="C17" s="13">
        <v>150</v>
      </c>
      <c r="D17" s="40">
        <v>111</v>
      </c>
      <c r="E17" s="13">
        <v>2081</v>
      </c>
      <c r="F17" s="13">
        <v>1999</v>
      </c>
      <c r="G17" s="13">
        <v>1277</v>
      </c>
      <c r="H17" s="80">
        <v>90.983606557377044</v>
      </c>
      <c r="I17" s="81">
        <v>74</v>
      </c>
      <c r="J17" s="81">
        <v>104.84400656814449</v>
      </c>
      <c r="K17" s="5"/>
    </row>
    <row r="18" spans="1:11" ht="15" customHeight="1" x14ac:dyDescent="0.2">
      <c r="A18" s="18" t="s">
        <v>33</v>
      </c>
      <c r="B18" s="12">
        <v>130</v>
      </c>
      <c r="C18" s="13">
        <v>94</v>
      </c>
      <c r="D18" s="40">
        <v>125</v>
      </c>
      <c r="E18" s="13">
        <v>1777</v>
      </c>
      <c r="F18" s="13">
        <v>1843</v>
      </c>
      <c r="G18" s="13">
        <v>972</v>
      </c>
      <c r="H18" s="80">
        <v>105.0420168067227</v>
      </c>
      <c r="I18" s="81">
        <v>132.97872340425531</v>
      </c>
      <c r="J18" s="81">
        <v>84.521739130434781</v>
      </c>
      <c r="K18" s="5"/>
    </row>
    <row r="19" spans="1:11" ht="15" customHeight="1" x14ac:dyDescent="0.2">
      <c r="A19" s="25" t="s">
        <v>34</v>
      </c>
      <c r="B19" s="26">
        <v>304</v>
      </c>
      <c r="C19" s="27">
        <v>270</v>
      </c>
      <c r="D19" s="41">
        <v>231</v>
      </c>
      <c r="E19" s="27">
        <v>4611</v>
      </c>
      <c r="F19" s="27">
        <v>4417</v>
      </c>
      <c r="G19" s="27">
        <v>2461</v>
      </c>
      <c r="H19" s="82">
        <v>88.167938931297712</v>
      </c>
      <c r="I19" s="83">
        <v>85.555555555555557</v>
      </c>
      <c r="J19" s="83">
        <v>87.115044247787608</v>
      </c>
      <c r="K19" s="5"/>
    </row>
    <row r="20" spans="1:11" ht="15" customHeight="1" x14ac:dyDescent="0.2">
      <c r="A20" s="10"/>
      <c r="B20" s="10"/>
      <c r="C20" s="10"/>
      <c r="D20" s="10"/>
      <c r="E20" s="10"/>
      <c r="F20" s="10"/>
      <c r="G20" s="10"/>
      <c r="H20" s="10"/>
      <c r="I20" s="10"/>
      <c r="J20" s="10"/>
    </row>
    <row r="21" spans="1:11" ht="15" customHeight="1" x14ac:dyDescent="0.2">
      <c r="A21" s="68" t="s">
        <v>147</v>
      </c>
    </row>
  </sheetData>
  <mergeCells count="2">
    <mergeCell ref="B4:C4"/>
    <mergeCell ref="H3:J3"/>
  </mergeCells>
  <hyperlinks>
    <hyperlink ref="A21" location="Kazalo!A1" display="nazaj na kazalo" xr:uid="{00000000-0004-0000-0F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6"/>
  <sheetViews>
    <sheetView showGridLines="0" tabSelected="1" workbookViewId="0"/>
  </sheetViews>
  <sheetFormatPr defaultColWidth="9.140625" defaultRowHeight="15" customHeight="1" x14ac:dyDescent="0.2"/>
  <cols>
    <col min="1" max="1" width="21.5703125" style="6" customWidth="1"/>
    <col min="2" max="4" width="7.85546875" style="6" customWidth="1"/>
    <col min="5" max="7" width="9.28515625" style="6" customWidth="1"/>
    <col min="8" max="10" width="7.7109375" style="6" customWidth="1"/>
    <col min="11" max="13" width="8.28515625" style="6" customWidth="1"/>
    <col min="14" max="14" width="9.140625" style="6"/>
    <col min="15" max="15" width="25.85546875" style="6" customWidth="1"/>
    <col min="16" max="16" width="9.140625" style="6"/>
    <col min="17" max="17" width="11.5703125" style="6" bestFit="1" customWidth="1"/>
    <col min="18" max="16384" width="9.140625" style="6"/>
  </cols>
  <sheetData>
    <row r="1" spans="1:17" ht="15" customHeight="1" x14ac:dyDescent="0.2">
      <c r="A1" s="9" t="s">
        <v>553</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51"/>
      <c r="B3" s="294"/>
      <c r="C3" s="295"/>
      <c r="D3" s="37"/>
      <c r="E3" s="29"/>
      <c r="F3" s="29"/>
      <c r="G3" s="29"/>
      <c r="H3" s="371" t="s">
        <v>63</v>
      </c>
      <c r="I3" s="372"/>
      <c r="J3" s="372"/>
      <c r="K3" s="44"/>
      <c r="L3" s="44"/>
      <c r="M3" s="44"/>
    </row>
    <row r="4" spans="1:17" ht="15" customHeight="1" x14ac:dyDescent="0.2">
      <c r="A4" s="118" t="s">
        <v>89</v>
      </c>
      <c r="B4" s="287"/>
      <c r="C4" s="288"/>
      <c r="D4" s="142"/>
      <c r="E4" s="285"/>
      <c r="F4" s="285"/>
      <c r="G4" s="285"/>
      <c r="H4" s="147" t="str">
        <f>+'[2]7ud'!H4</f>
        <v>VII 25</v>
      </c>
      <c r="I4" s="143" t="str">
        <f>+'[2]7ud'!I4</f>
        <v>VII 25</v>
      </c>
      <c r="J4" s="143" t="str">
        <f>+'[2]7ud'!J4</f>
        <v>I-VII 25</v>
      </c>
      <c r="K4" s="44"/>
      <c r="L4" s="44"/>
      <c r="M4" s="44"/>
    </row>
    <row r="5" spans="1:17" ht="15" customHeight="1" x14ac:dyDescent="0.2">
      <c r="A5" s="175" t="s">
        <v>60</v>
      </c>
      <c r="B5" s="165" t="s">
        <v>556</v>
      </c>
      <c r="C5" s="166" t="str">
        <f>+'[2]7ud'!C5</f>
        <v>VI 25</v>
      </c>
      <c r="D5" s="265" t="str">
        <f>+'[2]7ud'!D5</f>
        <v>VII 25</v>
      </c>
      <c r="E5" s="166" t="str">
        <f>+'[2]7ud'!E5</f>
        <v>I-XII 23</v>
      </c>
      <c r="F5" s="166" t="str">
        <f>+'[2]7ud'!F5</f>
        <v>I-XII 24</v>
      </c>
      <c r="G5" s="166" t="str">
        <f>+'[2]7ud'!G5</f>
        <v>I-VII 25</v>
      </c>
      <c r="H5" s="173" t="str">
        <f>+'[2]7ud'!H5</f>
        <v>VII 24</v>
      </c>
      <c r="I5" s="174" t="str">
        <f>+'[2]7ud'!I5</f>
        <v>VI 25</v>
      </c>
      <c r="J5" s="174" t="str">
        <f>+'[2]7ud'!J5</f>
        <v>I-VII 24</v>
      </c>
      <c r="K5" s="44"/>
      <c r="L5" s="44"/>
      <c r="M5" s="44"/>
    </row>
    <row r="6" spans="1:17" ht="15" customHeight="1" x14ac:dyDescent="0.2">
      <c r="A6" s="21" t="s">
        <v>22</v>
      </c>
      <c r="B6" s="22">
        <f>+[3]Odliv!F4</f>
        <v>4976</v>
      </c>
      <c r="C6" s="23">
        <f>+[3]Odliv!G4</f>
        <v>4573</v>
      </c>
      <c r="D6" s="38">
        <f>+[3]Odliv!H4</f>
        <v>4163</v>
      </c>
      <c r="E6" s="23">
        <v>64490</v>
      </c>
      <c r="F6" s="23">
        <v>63488</v>
      </c>
      <c r="G6" s="23">
        <f>+[3]Odliv!H25</f>
        <v>38118</v>
      </c>
      <c r="H6" s="74">
        <f>+D6/[4]Odliv!H4*100</f>
        <v>99.001189060642091</v>
      </c>
      <c r="I6" s="76">
        <f>+D6/C6*100</f>
        <v>91.034331948392747</v>
      </c>
      <c r="J6" s="76">
        <f>+G6/[4]Odliv!H25*100</f>
        <v>97.388860500766484</v>
      </c>
      <c r="K6" s="44"/>
      <c r="L6" s="44"/>
      <c r="M6" s="44"/>
    </row>
    <row r="7" spans="1:17" ht="12.75" customHeight="1" x14ac:dyDescent="0.2">
      <c r="A7" s="11"/>
      <c r="B7" s="15"/>
      <c r="C7" s="16"/>
      <c r="D7" s="39"/>
      <c r="E7" s="16"/>
      <c r="F7" s="16"/>
      <c r="G7" s="16"/>
      <c r="H7" s="77"/>
      <c r="I7" s="79"/>
      <c r="J7" s="79"/>
      <c r="K7" s="44"/>
      <c r="L7" s="44"/>
      <c r="M7" s="44"/>
    </row>
    <row r="8" spans="1:17" ht="15" customHeight="1" x14ac:dyDescent="0.2">
      <c r="A8" s="70" t="s">
        <v>35</v>
      </c>
      <c r="B8" s="71">
        <f>+[3]Odliv!F6</f>
        <v>2869</v>
      </c>
      <c r="C8" s="17">
        <f>+[3]Odliv!G6</f>
        <v>2544</v>
      </c>
      <c r="D8" s="72">
        <f>+[3]Odliv!H6</f>
        <v>2430</v>
      </c>
      <c r="E8" s="17">
        <v>37390</v>
      </c>
      <c r="F8" s="17">
        <v>36914</v>
      </c>
      <c r="G8" s="17">
        <f>+[3]Odliv!H27</f>
        <v>22143</v>
      </c>
      <c r="H8" s="126">
        <f>+D8/[4]Odliv!H6*100</f>
        <v>99.467867376176827</v>
      </c>
      <c r="I8" s="79">
        <f t="shared" ref="I8:I16" si="0">+D8/C8*100</f>
        <v>95.518867924528308</v>
      </c>
      <c r="J8" s="79">
        <f>+G8/[4]Odliv!H27*100</f>
        <v>97.280555311484051</v>
      </c>
      <c r="K8" s="3"/>
      <c r="L8" s="3"/>
      <c r="M8" s="3"/>
    </row>
    <row r="9" spans="1:17" ht="15" customHeight="1" x14ac:dyDescent="0.2">
      <c r="A9" s="43" t="s">
        <v>41</v>
      </c>
      <c r="B9" s="12">
        <f>+[3]Odliv!F7</f>
        <v>275</v>
      </c>
      <c r="C9" s="13">
        <f>+[3]Odliv!G7</f>
        <v>277</v>
      </c>
      <c r="D9" s="40">
        <f>+[3]Odliv!H7</f>
        <v>225</v>
      </c>
      <c r="E9" s="13">
        <v>3648</v>
      </c>
      <c r="F9" s="13">
        <v>3737</v>
      </c>
      <c r="G9" s="13">
        <f>+[3]Odliv!H28</f>
        <v>2135</v>
      </c>
      <c r="H9" s="80">
        <f>+D9/[4]Odliv!H7*100</f>
        <v>90.361445783132538</v>
      </c>
      <c r="I9" s="81">
        <f t="shared" si="0"/>
        <v>81.227436823104696</v>
      </c>
      <c r="J9" s="81">
        <f>+G9/[4]Odliv!H28*100</f>
        <v>95.483005366726289</v>
      </c>
      <c r="K9" s="3"/>
      <c r="L9" s="3"/>
      <c r="M9" s="3"/>
      <c r="P9" s="7"/>
      <c r="Q9" s="8"/>
    </row>
    <row r="10" spans="1:17" ht="15" customHeight="1" x14ac:dyDescent="0.2">
      <c r="A10" s="43" t="s">
        <v>38</v>
      </c>
      <c r="B10" s="12">
        <f>+[3]Odliv!F8</f>
        <v>144</v>
      </c>
      <c r="C10" s="13">
        <f>+[3]Odliv!G8</f>
        <v>135</v>
      </c>
      <c r="D10" s="40">
        <f>+[3]Odliv!H8</f>
        <v>114</v>
      </c>
      <c r="E10" s="13">
        <v>2451</v>
      </c>
      <c r="F10" s="13">
        <v>2296</v>
      </c>
      <c r="G10" s="13">
        <f>+[3]Odliv!H29</f>
        <v>1273</v>
      </c>
      <c r="H10" s="80">
        <f>+D10/[4]Odliv!H8*100</f>
        <v>94.214876033057848</v>
      </c>
      <c r="I10" s="81">
        <f t="shared" si="0"/>
        <v>84.444444444444443</v>
      </c>
      <c r="J10" s="81">
        <f>+G10/[4]Odliv!H29*100</f>
        <v>88.157894736842096</v>
      </c>
      <c r="K10" s="3"/>
      <c r="L10" s="3"/>
      <c r="M10" s="3"/>
      <c r="P10" s="7"/>
      <c r="Q10" s="8"/>
    </row>
    <row r="11" spans="1:17" ht="15" customHeight="1" x14ac:dyDescent="0.2">
      <c r="A11" s="43" t="s">
        <v>37</v>
      </c>
      <c r="B11" s="12">
        <f>+[3]Odliv!F9</f>
        <v>952</v>
      </c>
      <c r="C11" s="13">
        <f>+[3]Odliv!G9</f>
        <v>824</v>
      </c>
      <c r="D11" s="40">
        <f>+[3]Odliv!H9</f>
        <v>865</v>
      </c>
      <c r="E11" s="13">
        <v>12267</v>
      </c>
      <c r="F11" s="13">
        <v>11766</v>
      </c>
      <c r="G11" s="13">
        <f>+[3]Odliv!H30</f>
        <v>7383</v>
      </c>
      <c r="H11" s="80">
        <f>+D11/[4]Odliv!H9*100</f>
        <v>106.92212608158221</v>
      </c>
      <c r="I11" s="81">
        <f t="shared" si="0"/>
        <v>104.97572815533979</v>
      </c>
      <c r="J11" s="81">
        <f>+G11/[4]Odliv!H30*100</f>
        <v>102.34266703631828</v>
      </c>
      <c r="K11" s="4"/>
      <c r="L11" s="4"/>
      <c r="M11" s="4"/>
      <c r="P11" s="7"/>
      <c r="Q11" s="8"/>
    </row>
    <row r="12" spans="1:17" ht="15" customHeight="1" x14ac:dyDescent="0.2">
      <c r="A12" s="43" t="s">
        <v>36</v>
      </c>
      <c r="B12" s="12">
        <f>+[3]Odliv!F10</f>
        <v>423</v>
      </c>
      <c r="C12" s="13">
        <f>+[3]Odliv!G10</f>
        <v>358</v>
      </c>
      <c r="D12" s="40">
        <f>+[3]Odliv!H10</f>
        <v>315</v>
      </c>
      <c r="E12" s="13">
        <v>4989</v>
      </c>
      <c r="F12" s="13">
        <v>5023</v>
      </c>
      <c r="G12" s="13">
        <f>+[3]Odliv!H31</f>
        <v>3160</v>
      </c>
      <c r="H12" s="80">
        <f>+D12/[4]Odliv!H10*100</f>
        <v>88.732394366197184</v>
      </c>
      <c r="I12" s="81">
        <f t="shared" si="0"/>
        <v>87.988826815642469</v>
      </c>
      <c r="J12" s="81">
        <f>+G12/[4]Odliv!H31*100</f>
        <v>97.954122752634845</v>
      </c>
      <c r="K12" s="4"/>
      <c r="L12" s="4"/>
      <c r="M12" s="4"/>
      <c r="P12" s="7"/>
      <c r="Q12" s="8"/>
    </row>
    <row r="13" spans="1:17" ht="15" customHeight="1" x14ac:dyDescent="0.2">
      <c r="A13" s="43" t="s">
        <v>469</v>
      </c>
      <c r="B13" s="12">
        <f>+[3]Odliv!F11</f>
        <v>177</v>
      </c>
      <c r="C13" s="13">
        <f>+[3]Odliv!G11</f>
        <v>151</v>
      </c>
      <c r="D13" s="40">
        <f>+[3]Odliv!H11</f>
        <v>119</v>
      </c>
      <c r="E13" s="13">
        <v>2122</v>
      </c>
      <c r="F13" s="13">
        <v>2037</v>
      </c>
      <c r="G13" s="13">
        <f>+[3]Odliv!H32</f>
        <v>1273</v>
      </c>
      <c r="H13" s="80">
        <f>+D13/[4]Odliv!H11*100</f>
        <v>98.347107438016536</v>
      </c>
      <c r="I13" s="81">
        <f t="shared" si="0"/>
        <v>78.807947019867555</v>
      </c>
      <c r="J13" s="81">
        <f>+G13/[4]Odliv!H32*100</f>
        <v>104.85996705107084</v>
      </c>
      <c r="K13" s="4"/>
      <c r="L13" s="4"/>
      <c r="M13" s="4"/>
      <c r="P13" s="7"/>
      <c r="Q13" s="8"/>
    </row>
    <row r="14" spans="1:17" ht="15" customHeight="1" x14ac:dyDescent="0.2">
      <c r="A14" s="43" t="s">
        <v>470</v>
      </c>
      <c r="B14" s="12">
        <f>+[3]Odliv!F12</f>
        <v>102</v>
      </c>
      <c r="C14" s="13">
        <f>+[3]Odliv!G12</f>
        <v>102</v>
      </c>
      <c r="D14" s="40">
        <f>+[3]Odliv!H12</f>
        <v>84</v>
      </c>
      <c r="E14" s="13">
        <v>1362</v>
      </c>
      <c r="F14" s="13">
        <v>1325</v>
      </c>
      <c r="G14" s="13">
        <f>+[3]Odliv!H33</f>
        <v>768</v>
      </c>
      <c r="H14" s="80">
        <f>+D14/[4]Odliv!H12*100</f>
        <v>94.382022471910105</v>
      </c>
      <c r="I14" s="81">
        <f t="shared" si="0"/>
        <v>82.35294117647058</v>
      </c>
      <c r="J14" s="81">
        <f>+G14/[4]Odliv!H33*100</f>
        <v>93.203883495145632</v>
      </c>
      <c r="K14" s="4"/>
      <c r="L14" s="4"/>
      <c r="M14" s="4"/>
      <c r="P14" s="7"/>
      <c r="Q14" s="8"/>
    </row>
    <row r="15" spans="1:17" ht="15" customHeight="1" x14ac:dyDescent="0.2">
      <c r="A15" s="43" t="s">
        <v>39</v>
      </c>
      <c r="B15" s="12">
        <f>+[3]Odliv!F13</f>
        <v>670</v>
      </c>
      <c r="C15" s="13">
        <f>+[3]Odliv!G13</f>
        <v>605</v>
      </c>
      <c r="D15" s="40">
        <f>+[3]Odliv!H13</f>
        <v>589</v>
      </c>
      <c r="E15" s="13">
        <v>8868</v>
      </c>
      <c r="F15" s="13">
        <v>8947</v>
      </c>
      <c r="G15" s="13">
        <f>+[3]Odliv!H34</f>
        <v>5207</v>
      </c>
      <c r="H15" s="80">
        <f>+D15/[4]Odliv!H13*100</f>
        <v>101.90311418685121</v>
      </c>
      <c r="I15" s="81">
        <f t="shared" si="0"/>
        <v>97.355371900826455</v>
      </c>
      <c r="J15" s="81">
        <f>+G15/[4]Odliv!H34*100</f>
        <v>95.000912242291562</v>
      </c>
      <c r="K15" s="4"/>
      <c r="L15" s="4"/>
      <c r="M15" s="4"/>
      <c r="P15" s="7"/>
      <c r="Q15" s="8"/>
    </row>
    <row r="16" spans="1:17" ht="15" customHeight="1" x14ac:dyDescent="0.2">
      <c r="A16" s="43" t="s">
        <v>40</v>
      </c>
      <c r="B16" s="12">
        <f>+[3]Odliv!F14</f>
        <v>126</v>
      </c>
      <c r="C16" s="13">
        <f>+[3]Odliv!G14</f>
        <v>92</v>
      </c>
      <c r="D16" s="40">
        <f>+[3]Odliv!H14</f>
        <v>119</v>
      </c>
      <c r="E16" s="13">
        <v>1683</v>
      </c>
      <c r="F16" s="13">
        <v>1783</v>
      </c>
      <c r="G16" s="13">
        <f>+[3]Odliv!H35</f>
        <v>944</v>
      </c>
      <c r="H16" s="80">
        <f>+D16/[4]Odliv!H14*100</f>
        <v>98.347107438016536</v>
      </c>
      <c r="I16" s="81">
        <f t="shared" si="0"/>
        <v>129.34782608695653</v>
      </c>
      <c r="J16" s="81">
        <f>+G16/[4]Odliv!H35*100</f>
        <v>84.060552092609086</v>
      </c>
      <c r="K16" s="4"/>
      <c r="L16" s="4"/>
      <c r="M16" s="4"/>
      <c r="P16" s="7"/>
      <c r="Q16" s="8"/>
    </row>
    <row r="17" spans="1:17" ht="15" customHeight="1" x14ac:dyDescent="0.2">
      <c r="A17" s="43"/>
      <c r="B17" s="12"/>
      <c r="C17" s="13"/>
      <c r="D17" s="40"/>
      <c r="E17" s="13"/>
      <c r="F17" s="13"/>
      <c r="G17" s="13"/>
      <c r="H17" s="80"/>
      <c r="I17" s="81"/>
      <c r="J17" s="81"/>
      <c r="K17" s="4"/>
      <c r="L17" s="4"/>
      <c r="M17" s="4"/>
      <c r="P17" s="7"/>
      <c r="Q17" s="8"/>
    </row>
    <row r="18" spans="1:17" ht="15" customHeight="1" x14ac:dyDescent="0.2">
      <c r="A18" s="70" t="s">
        <v>42</v>
      </c>
      <c r="B18" s="71">
        <f>+[3]Odliv!F16</f>
        <v>1881</v>
      </c>
      <c r="C18" s="17">
        <f>+[3]Odliv!G16</f>
        <v>1812</v>
      </c>
      <c r="D18" s="72">
        <f>+[3]Odliv!H16</f>
        <v>1526</v>
      </c>
      <c r="E18" s="17">
        <v>25013</v>
      </c>
      <c r="F18" s="17">
        <v>23896</v>
      </c>
      <c r="G18" s="17">
        <f>+[3]Odliv!H37</f>
        <v>14087</v>
      </c>
      <c r="H18" s="126">
        <f>+D18/[4]Odliv!H16*100</f>
        <v>96.156269691241334</v>
      </c>
      <c r="I18" s="79">
        <f>+D18/C18*100</f>
        <v>84.216335540838855</v>
      </c>
      <c r="J18" s="79">
        <f>+G18/[4]Odliv!H37*100</f>
        <v>97.212062659581804</v>
      </c>
      <c r="K18" s="4"/>
      <c r="L18" s="4"/>
      <c r="M18" s="4"/>
      <c r="P18" s="7"/>
      <c r="Q18" s="8"/>
    </row>
    <row r="19" spans="1:17" ht="15" customHeight="1" x14ac:dyDescent="0.2">
      <c r="A19" s="43" t="s">
        <v>44</v>
      </c>
      <c r="B19" s="12">
        <f>+[3]Odliv!F17</f>
        <v>381</v>
      </c>
      <c r="C19" s="13">
        <f>+[3]Odliv!G17</f>
        <v>404</v>
      </c>
      <c r="D19" s="40">
        <f>+[3]Odliv!H17</f>
        <v>318</v>
      </c>
      <c r="E19" s="13">
        <v>5066</v>
      </c>
      <c r="F19" s="13">
        <v>4932</v>
      </c>
      <c r="G19" s="13">
        <f>+[3]Odliv!H38</f>
        <v>3026</v>
      </c>
      <c r="H19" s="80">
        <f>+D19/[4]Odliv!H17*100</f>
        <v>110.03460207612457</v>
      </c>
      <c r="I19" s="81">
        <f>+D19/C19*100</f>
        <v>78.712871287128721</v>
      </c>
      <c r="J19" s="81">
        <f>+G19/[4]Odliv!H38*100</f>
        <v>102.50677506775068</v>
      </c>
      <c r="K19" s="4"/>
      <c r="L19" s="4"/>
      <c r="M19" s="4"/>
      <c r="P19" s="7"/>
      <c r="Q19" s="8"/>
    </row>
    <row r="20" spans="1:17" ht="15" customHeight="1" x14ac:dyDescent="0.2">
      <c r="A20" s="43" t="s">
        <v>45</v>
      </c>
      <c r="B20" s="12">
        <f>+[3]Odliv!F18</f>
        <v>230</v>
      </c>
      <c r="C20" s="13">
        <f>+[3]Odliv!G18</f>
        <v>177</v>
      </c>
      <c r="D20" s="40">
        <f>+[3]Odliv!H18</f>
        <v>164</v>
      </c>
      <c r="E20" s="13">
        <v>2658</v>
      </c>
      <c r="F20" s="13">
        <v>2478</v>
      </c>
      <c r="G20" s="13">
        <f>+[3]Odliv!H39</f>
        <v>1510</v>
      </c>
      <c r="H20" s="80">
        <f>+D20/[4]Odliv!H18*100</f>
        <v>102.49999999999999</v>
      </c>
      <c r="I20" s="81">
        <f>+D20/C20*100</f>
        <v>92.655367231638422</v>
      </c>
      <c r="J20" s="81">
        <f>+G20/[4]Odliv!H39*100</f>
        <v>102.09601081812035</v>
      </c>
      <c r="K20" s="4"/>
      <c r="L20" s="4"/>
      <c r="M20" s="4"/>
      <c r="P20" s="7"/>
      <c r="Q20" s="8"/>
    </row>
    <row r="21" spans="1:17" ht="15" customHeight="1" x14ac:dyDescent="0.2">
      <c r="A21" s="43" t="s">
        <v>46</v>
      </c>
      <c r="B21" s="12">
        <f>+[3]Odliv!F19</f>
        <v>283</v>
      </c>
      <c r="C21" s="13">
        <f>+[3]Odliv!G19</f>
        <v>295</v>
      </c>
      <c r="D21" s="40">
        <f>+[3]Odliv!H19</f>
        <v>241</v>
      </c>
      <c r="E21" s="13">
        <v>3702</v>
      </c>
      <c r="F21" s="13">
        <v>3501</v>
      </c>
      <c r="G21" s="13">
        <f>+[3]Odliv!H40</f>
        <v>2311</v>
      </c>
      <c r="H21" s="80">
        <f>+D21/[4]Odliv!H19*100</f>
        <v>102.99145299145297</v>
      </c>
      <c r="I21" s="81">
        <f>+D21/C21*100</f>
        <v>81.694915254237287</v>
      </c>
      <c r="J21" s="81">
        <f>+G21/[4]Odliv!H40*100</f>
        <v>101.7613386173492</v>
      </c>
      <c r="K21" s="5"/>
      <c r="L21" s="5"/>
      <c r="M21" s="5"/>
      <c r="P21" s="7"/>
      <c r="Q21" s="8"/>
    </row>
    <row r="22" spans="1:17" ht="15" customHeight="1" x14ac:dyDescent="0.2">
      <c r="A22" s="43" t="s">
        <v>43</v>
      </c>
      <c r="B22" s="12">
        <f>+[3]Odliv!F20</f>
        <v>987</v>
      </c>
      <c r="C22" s="13">
        <f>+[3]Odliv!G20</f>
        <v>936</v>
      </c>
      <c r="D22" s="40">
        <f>+[3]Odliv!H20</f>
        <v>803</v>
      </c>
      <c r="E22" s="13">
        <v>13587</v>
      </c>
      <c r="F22" s="13">
        <v>12985</v>
      </c>
      <c r="G22" s="13">
        <f>+[3]Odliv!H41</f>
        <v>7240</v>
      </c>
      <c r="H22" s="80">
        <f>+D22/[4]Odliv!H20*100</f>
        <v>88.827433628318587</v>
      </c>
      <c r="I22" s="81">
        <f>+D22/C22*100</f>
        <v>85.790598290598282</v>
      </c>
      <c r="J22" s="81">
        <f>+G22/[4]Odliv!H41*100</f>
        <v>92.951598408011293</v>
      </c>
      <c r="K22" s="5"/>
      <c r="L22" s="5"/>
      <c r="M22" s="5"/>
      <c r="P22" s="7"/>
      <c r="Q22" s="8"/>
    </row>
    <row r="23" spans="1:17" ht="15" customHeight="1" x14ac:dyDescent="0.2">
      <c r="A23" s="43"/>
      <c r="B23" s="12"/>
      <c r="C23" s="13"/>
      <c r="D23" s="40"/>
      <c r="E23" s="13"/>
      <c r="F23" s="13"/>
      <c r="G23" s="13"/>
      <c r="H23" s="80"/>
      <c r="I23" s="81"/>
      <c r="J23" s="81"/>
      <c r="K23" s="5"/>
      <c r="L23" s="5"/>
      <c r="M23" s="5"/>
      <c r="P23" s="7"/>
      <c r="Q23" s="8"/>
    </row>
    <row r="24" spans="1:17" ht="15" customHeight="1" x14ac:dyDescent="0.2">
      <c r="A24" s="25" t="s">
        <v>65</v>
      </c>
      <c r="B24" s="26">
        <f>+[3]Odliv!F22</f>
        <v>226</v>
      </c>
      <c r="C24" s="27">
        <f>+[3]Odliv!G22</f>
        <v>217</v>
      </c>
      <c r="D24" s="41">
        <f>+[3]Odliv!H22</f>
        <v>207</v>
      </c>
      <c r="E24" s="27">
        <v>2087</v>
      </c>
      <c r="F24" s="27">
        <v>2678</v>
      </c>
      <c r="G24" s="27">
        <f>+[3]Odliv!H43</f>
        <v>1888</v>
      </c>
      <c r="H24" s="82">
        <f>+D24/[4]Odliv!H22*100</f>
        <v>118.28571428571428</v>
      </c>
      <c r="I24" s="83">
        <f>+D24/C24*100</f>
        <v>95.391705069124427</v>
      </c>
      <c r="J24" s="83">
        <f>+G24/[4]Odliv!H43*100</f>
        <v>100.05299417064121</v>
      </c>
      <c r="K24" s="5"/>
      <c r="L24" s="5"/>
      <c r="M24" s="5"/>
      <c r="P24" s="7"/>
      <c r="Q24" s="8"/>
    </row>
    <row r="25" spans="1:17" ht="15" customHeight="1" x14ac:dyDescent="0.2">
      <c r="A25" s="10"/>
      <c r="B25" s="10"/>
      <c r="C25" s="10"/>
      <c r="D25" s="10"/>
      <c r="E25" s="10"/>
      <c r="F25" s="10"/>
      <c r="G25" s="10"/>
      <c r="H25" s="10"/>
      <c r="I25" s="10"/>
      <c r="J25" s="10"/>
    </row>
    <row r="26" spans="1:17" ht="15" customHeight="1" x14ac:dyDescent="0.2">
      <c r="A26" s="68" t="s">
        <v>147</v>
      </c>
    </row>
  </sheetData>
  <mergeCells count="1">
    <mergeCell ref="H3:J3"/>
  </mergeCells>
  <hyperlinks>
    <hyperlink ref="A26" location="Kazalo!A1" display="nazaj na kazalo" xr:uid="{00000000-0004-0000-11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22"/>
  <sheetViews>
    <sheetView showGridLines="0" tabSelected="1" workbookViewId="0"/>
  </sheetViews>
  <sheetFormatPr defaultColWidth="9.140625" defaultRowHeight="15" customHeight="1" x14ac:dyDescent="0.2"/>
  <cols>
    <col min="1" max="1" width="17.7109375" style="6" customWidth="1"/>
    <col min="2" max="16" width="7.5703125" style="6" customWidth="1"/>
    <col min="17" max="17" width="8.28515625" style="6" customWidth="1"/>
    <col min="18" max="18" width="9.140625" style="6"/>
    <col min="19" max="19" width="25.85546875" style="6" customWidth="1"/>
    <col min="20" max="20" width="9.140625" style="6"/>
    <col min="21" max="21" width="11.5703125" style="6" bestFit="1" customWidth="1"/>
    <col min="22" max="16384" width="9.140625" style="6"/>
  </cols>
  <sheetData>
    <row r="1" spans="1:21" ht="15" customHeight="1" x14ac:dyDescent="0.2">
      <c r="A1" s="9" t="s">
        <v>183</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49"/>
      <c r="B3" s="379" t="s">
        <v>68</v>
      </c>
      <c r="C3" s="380"/>
      <c r="D3" s="381"/>
      <c r="E3" s="379" t="s">
        <v>53</v>
      </c>
      <c r="F3" s="380"/>
      <c r="G3" s="381"/>
      <c r="H3" s="379" t="s">
        <v>55</v>
      </c>
      <c r="I3" s="380"/>
      <c r="J3" s="381"/>
      <c r="K3" s="376" t="s">
        <v>57</v>
      </c>
      <c r="L3" s="373"/>
      <c r="M3" s="377"/>
      <c r="N3" s="376" t="s">
        <v>71</v>
      </c>
      <c r="O3" s="373"/>
      <c r="P3" s="373"/>
      <c r="Q3" s="44"/>
    </row>
    <row r="4" spans="1:21" ht="15" customHeight="1" x14ac:dyDescent="0.2">
      <c r="A4" s="241"/>
      <c r="B4" s="374" t="s">
        <v>59</v>
      </c>
      <c r="C4" s="375"/>
      <c r="D4" s="378"/>
      <c r="E4" s="374" t="s">
        <v>54</v>
      </c>
      <c r="F4" s="375"/>
      <c r="G4" s="378"/>
      <c r="H4" s="374" t="s">
        <v>56</v>
      </c>
      <c r="I4" s="375"/>
      <c r="J4" s="378"/>
      <c r="K4" s="374" t="s">
        <v>58</v>
      </c>
      <c r="L4" s="375"/>
      <c r="M4" s="378"/>
      <c r="N4" s="374" t="s">
        <v>70</v>
      </c>
      <c r="O4" s="375"/>
      <c r="P4" s="375"/>
      <c r="Q4" s="44"/>
    </row>
    <row r="5" spans="1:21" ht="15" customHeight="1" x14ac:dyDescent="0.2">
      <c r="A5" s="241" t="s">
        <v>67</v>
      </c>
      <c r="B5" s="296"/>
      <c r="C5" s="297"/>
      <c r="D5" s="141" t="s">
        <v>603</v>
      </c>
      <c r="E5" s="296"/>
      <c r="F5" s="297"/>
      <c r="G5" s="141" t="s">
        <v>603</v>
      </c>
      <c r="H5" s="296"/>
      <c r="I5" s="297"/>
      <c r="J5" s="141" t="s">
        <v>603</v>
      </c>
      <c r="K5" s="296"/>
      <c r="L5" s="297"/>
      <c r="M5" s="141" t="s">
        <v>603</v>
      </c>
      <c r="N5" s="296"/>
      <c r="O5" s="297"/>
      <c r="P5" s="141" t="s">
        <v>603</v>
      </c>
      <c r="Q5" s="47"/>
    </row>
    <row r="6" spans="1:21" ht="15" customHeight="1" x14ac:dyDescent="0.2">
      <c r="A6" s="242" t="s">
        <v>61</v>
      </c>
      <c r="B6" s="165" t="s">
        <v>646</v>
      </c>
      <c r="C6" s="166" t="s">
        <v>603</v>
      </c>
      <c r="D6" s="166" t="s">
        <v>602</v>
      </c>
      <c r="E6" s="165" t="s">
        <v>646</v>
      </c>
      <c r="F6" s="166" t="s">
        <v>603</v>
      </c>
      <c r="G6" s="166" t="s">
        <v>602</v>
      </c>
      <c r="H6" s="165" t="s">
        <v>646</v>
      </c>
      <c r="I6" s="166" t="s">
        <v>603</v>
      </c>
      <c r="J6" s="166" t="s">
        <v>602</v>
      </c>
      <c r="K6" s="165" t="s">
        <v>646</v>
      </c>
      <c r="L6" s="166" t="s">
        <v>603</v>
      </c>
      <c r="M6" s="166" t="s">
        <v>602</v>
      </c>
      <c r="N6" s="165" t="s">
        <v>646</v>
      </c>
      <c r="O6" s="166" t="s">
        <v>603</v>
      </c>
      <c r="P6" s="166" t="s">
        <v>602</v>
      </c>
      <c r="Q6" s="44"/>
    </row>
    <row r="7" spans="1:21" ht="15" customHeight="1" x14ac:dyDescent="0.2">
      <c r="A7" s="21" t="s">
        <v>22</v>
      </c>
      <c r="B7" s="22">
        <v>4163</v>
      </c>
      <c r="C7" s="23">
        <v>38118</v>
      </c>
      <c r="D7" s="103">
        <v>97.388860500766484</v>
      </c>
      <c r="E7" s="22">
        <v>2326</v>
      </c>
      <c r="F7" s="23">
        <v>25667</v>
      </c>
      <c r="G7" s="103">
        <v>99.898805122017677</v>
      </c>
      <c r="H7" s="22">
        <v>537</v>
      </c>
      <c r="I7" s="23">
        <v>3364</v>
      </c>
      <c r="J7" s="103">
        <v>92.366831411312461</v>
      </c>
      <c r="K7" s="22">
        <v>263</v>
      </c>
      <c r="L7" s="23">
        <v>1742</v>
      </c>
      <c r="M7" s="75">
        <v>93.454935622317592</v>
      </c>
      <c r="N7" s="22">
        <v>1037</v>
      </c>
      <c r="O7" s="23">
        <v>7345</v>
      </c>
      <c r="P7" s="75">
        <v>92.494648029215469</v>
      </c>
      <c r="Q7" s="44"/>
    </row>
    <row r="8" spans="1:21" ht="12.75" customHeight="1" x14ac:dyDescent="0.2">
      <c r="A8" s="11"/>
      <c r="B8" s="15"/>
      <c r="C8" s="16"/>
      <c r="D8" s="104"/>
      <c r="E8" s="15"/>
      <c r="F8" s="16"/>
      <c r="G8" s="104"/>
      <c r="H8" s="15"/>
      <c r="I8" s="16"/>
      <c r="J8" s="104"/>
      <c r="K8" s="15"/>
      <c r="L8" s="16"/>
      <c r="M8" s="78"/>
      <c r="N8" s="15"/>
      <c r="O8" s="16"/>
      <c r="P8" s="78"/>
      <c r="Q8" s="44"/>
    </row>
    <row r="9" spans="1:21" ht="15" customHeight="1" x14ac:dyDescent="0.2">
      <c r="A9" s="18" t="s">
        <v>23</v>
      </c>
      <c r="B9" s="12">
        <v>478</v>
      </c>
      <c r="C9" s="13">
        <v>4100</v>
      </c>
      <c r="D9" s="105">
        <v>96.995505086349652</v>
      </c>
      <c r="E9" s="12">
        <v>240</v>
      </c>
      <c r="F9" s="13">
        <v>2680</v>
      </c>
      <c r="G9" s="105">
        <v>99.332839140103772</v>
      </c>
      <c r="H9" s="12">
        <v>68</v>
      </c>
      <c r="I9" s="13">
        <v>393</v>
      </c>
      <c r="J9" s="105">
        <v>94.24460431654677</v>
      </c>
      <c r="K9" s="12">
        <v>29</v>
      </c>
      <c r="L9" s="13">
        <v>166</v>
      </c>
      <c r="M9" s="81">
        <v>106.41025641025641</v>
      </c>
      <c r="N9" s="12">
        <v>141</v>
      </c>
      <c r="O9" s="13">
        <v>861</v>
      </c>
      <c r="P9" s="81">
        <v>90.062761506276146</v>
      </c>
      <c r="Q9" s="3"/>
    </row>
    <row r="10" spans="1:21" ht="15" customHeight="1" x14ac:dyDescent="0.2">
      <c r="A10" s="18" t="s">
        <v>24</v>
      </c>
      <c r="B10" s="12">
        <v>327</v>
      </c>
      <c r="C10" s="13">
        <v>3076</v>
      </c>
      <c r="D10" s="105">
        <v>103.36021505376345</v>
      </c>
      <c r="E10" s="12">
        <v>180</v>
      </c>
      <c r="F10" s="13">
        <v>2045</v>
      </c>
      <c r="G10" s="105">
        <v>99.804782820888235</v>
      </c>
      <c r="H10" s="12">
        <v>30</v>
      </c>
      <c r="I10" s="13">
        <v>227</v>
      </c>
      <c r="J10" s="105">
        <v>107.0754716981132</v>
      </c>
      <c r="K10" s="12">
        <v>27</v>
      </c>
      <c r="L10" s="13">
        <v>140</v>
      </c>
      <c r="M10" s="81">
        <v>133.33333333333331</v>
      </c>
      <c r="N10" s="12">
        <v>90</v>
      </c>
      <c r="O10" s="13">
        <v>664</v>
      </c>
      <c r="P10" s="81">
        <v>108.85245901639344</v>
      </c>
      <c r="Q10" s="3"/>
      <c r="T10" s="7"/>
      <c r="U10" s="8"/>
    </row>
    <row r="11" spans="1:21" ht="15" customHeight="1" x14ac:dyDescent="0.2">
      <c r="A11" s="18" t="s">
        <v>25</v>
      </c>
      <c r="B11" s="12">
        <v>329</v>
      </c>
      <c r="C11" s="13">
        <v>3179</v>
      </c>
      <c r="D11" s="105">
        <v>102.25152782245095</v>
      </c>
      <c r="E11" s="12">
        <v>192</v>
      </c>
      <c r="F11" s="13">
        <v>2257</v>
      </c>
      <c r="G11" s="105">
        <v>105.51659654043945</v>
      </c>
      <c r="H11" s="12">
        <v>48</v>
      </c>
      <c r="I11" s="13">
        <v>279</v>
      </c>
      <c r="J11" s="105">
        <v>108.984375</v>
      </c>
      <c r="K11" s="12">
        <v>25</v>
      </c>
      <c r="L11" s="13">
        <v>148</v>
      </c>
      <c r="M11" s="81">
        <v>102.06896551724138</v>
      </c>
      <c r="N11" s="12">
        <v>64</v>
      </c>
      <c r="O11" s="13">
        <v>495</v>
      </c>
      <c r="P11" s="81">
        <v>86.994727592267139</v>
      </c>
      <c r="Q11" s="3"/>
      <c r="T11" s="7"/>
      <c r="U11" s="8"/>
    </row>
    <row r="12" spans="1:21" ht="15" customHeight="1" x14ac:dyDescent="0.2">
      <c r="A12" s="18" t="s">
        <v>26</v>
      </c>
      <c r="B12" s="12">
        <v>1007</v>
      </c>
      <c r="C12" s="13">
        <v>8866</v>
      </c>
      <c r="D12" s="105">
        <v>93.052057094878251</v>
      </c>
      <c r="E12" s="12">
        <v>615</v>
      </c>
      <c r="F12" s="13">
        <v>6056</v>
      </c>
      <c r="G12" s="105">
        <v>96.479209813605223</v>
      </c>
      <c r="H12" s="12">
        <v>131</v>
      </c>
      <c r="I12" s="13">
        <v>852</v>
      </c>
      <c r="J12" s="105">
        <v>95.838020247469075</v>
      </c>
      <c r="K12" s="12">
        <v>58</v>
      </c>
      <c r="L12" s="13">
        <v>403</v>
      </c>
      <c r="M12" s="81">
        <v>83.092783505154642</v>
      </c>
      <c r="N12" s="12">
        <v>203</v>
      </c>
      <c r="O12" s="13">
        <v>1555</v>
      </c>
      <c r="P12" s="81">
        <v>82.844965370271709</v>
      </c>
      <c r="Q12" s="4"/>
      <c r="T12" s="7"/>
      <c r="U12" s="8"/>
    </row>
    <row r="13" spans="1:21" ht="15" customHeight="1" x14ac:dyDescent="0.2">
      <c r="A13" s="18" t="s">
        <v>27</v>
      </c>
      <c r="B13" s="12">
        <v>645</v>
      </c>
      <c r="C13" s="13">
        <v>5970</v>
      </c>
      <c r="D13" s="105">
        <v>100.06704659738519</v>
      </c>
      <c r="E13" s="12">
        <v>365</v>
      </c>
      <c r="F13" s="13">
        <v>4105</v>
      </c>
      <c r="G13" s="105">
        <v>103.71399696816574</v>
      </c>
      <c r="H13" s="12">
        <v>73</v>
      </c>
      <c r="I13" s="13">
        <v>397</v>
      </c>
      <c r="J13" s="105">
        <v>88.222222222222229</v>
      </c>
      <c r="K13" s="12">
        <v>49</v>
      </c>
      <c r="L13" s="13">
        <v>296</v>
      </c>
      <c r="M13" s="81">
        <v>81.542699724517902</v>
      </c>
      <c r="N13" s="12">
        <v>158</v>
      </c>
      <c r="O13" s="13">
        <v>1172</v>
      </c>
      <c r="P13" s="81">
        <v>98.075313807531387</v>
      </c>
      <c r="Q13" s="4"/>
      <c r="T13" s="7"/>
      <c r="U13" s="8"/>
    </row>
    <row r="14" spans="1:21" ht="15" customHeight="1" x14ac:dyDescent="0.2">
      <c r="A14" s="18" t="s">
        <v>28</v>
      </c>
      <c r="B14" s="12">
        <v>320</v>
      </c>
      <c r="C14" s="13">
        <v>3183</v>
      </c>
      <c r="D14" s="105">
        <v>98.91236793039154</v>
      </c>
      <c r="E14" s="12">
        <v>160</v>
      </c>
      <c r="F14" s="13">
        <v>2017</v>
      </c>
      <c r="G14" s="105">
        <v>103.43589743589743</v>
      </c>
      <c r="H14" s="12">
        <v>35</v>
      </c>
      <c r="I14" s="13">
        <v>227</v>
      </c>
      <c r="J14" s="105">
        <v>82.246376811594203</v>
      </c>
      <c r="K14" s="12">
        <v>16</v>
      </c>
      <c r="L14" s="13">
        <v>118</v>
      </c>
      <c r="M14" s="81">
        <v>134.09090909090909</v>
      </c>
      <c r="N14" s="12">
        <v>109</v>
      </c>
      <c r="O14" s="13">
        <v>821</v>
      </c>
      <c r="P14" s="81">
        <v>90.818584070796462</v>
      </c>
      <c r="Q14" s="5"/>
      <c r="T14" s="7"/>
      <c r="U14" s="8"/>
    </row>
    <row r="15" spans="1:21" ht="15" customHeight="1" x14ac:dyDescent="0.2">
      <c r="A15" s="18" t="s">
        <v>29</v>
      </c>
      <c r="B15" s="12">
        <v>161</v>
      </c>
      <c r="C15" s="13">
        <v>1489</v>
      </c>
      <c r="D15" s="105">
        <v>101.6382252559727</v>
      </c>
      <c r="E15" s="12">
        <v>78</v>
      </c>
      <c r="F15" s="13">
        <v>956</v>
      </c>
      <c r="G15" s="105">
        <v>108.7599544937429</v>
      </c>
      <c r="H15" s="12">
        <v>22</v>
      </c>
      <c r="I15" s="13">
        <v>139</v>
      </c>
      <c r="J15" s="105">
        <v>83.233532934131745</v>
      </c>
      <c r="K15" s="12">
        <v>5</v>
      </c>
      <c r="L15" s="13">
        <v>54</v>
      </c>
      <c r="M15" s="81">
        <v>60</v>
      </c>
      <c r="N15" s="12">
        <v>56</v>
      </c>
      <c r="O15" s="13">
        <v>340</v>
      </c>
      <c r="P15" s="81">
        <v>103.34346504559271</v>
      </c>
      <c r="Q15" s="5"/>
      <c r="T15" s="7"/>
      <c r="U15" s="8"/>
    </row>
    <row r="16" spans="1:21" ht="15" customHeight="1" x14ac:dyDescent="0.2">
      <c r="A16" s="18" t="s">
        <v>30</v>
      </c>
      <c r="B16" s="12">
        <v>177</v>
      </c>
      <c r="C16" s="13">
        <v>1627</v>
      </c>
      <c r="D16" s="105">
        <v>101.30759651307596</v>
      </c>
      <c r="E16" s="12">
        <v>91</v>
      </c>
      <c r="F16" s="13">
        <v>1008</v>
      </c>
      <c r="G16" s="105">
        <v>103.7037037037037</v>
      </c>
      <c r="H16" s="12">
        <v>44</v>
      </c>
      <c r="I16" s="13">
        <v>216</v>
      </c>
      <c r="J16" s="105">
        <v>95.154185022026425</v>
      </c>
      <c r="K16" s="12">
        <v>17</v>
      </c>
      <c r="L16" s="13">
        <v>154</v>
      </c>
      <c r="M16" s="81">
        <v>97.468354430379748</v>
      </c>
      <c r="N16" s="12">
        <v>25</v>
      </c>
      <c r="O16" s="13">
        <v>249</v>
      </c>
      <c r="P16" s="81">
        <v>100</v>
      </c>
      <c r="Q16" s="5"/>
      <c r="T16" s="7"/>
      <c r="U16" s="8"/>
    </row>
    <row r="17" spans="1:21" ht="15" customHeight="1" x14ac:dyDescent="0.2">
      <c r="A17" s="18" t="s">
        <v>31</v>
      </c>
      <c r="B17" s="12">
        <v>252</v>
      </c>
      <c r="C17" s="13">
        <v>1918</v>
      </c>
      <c r="D17" s="105">
        <v>103.56371490280777</v>
      </c>
      <c r="E17" s="12">
        <v>154</v>
      </c>
      <c r="F17" s="13">
        <v>1379</v>
      </c>
      <c r="G17" s="105">
        <v>106.32228218966846</v>
      </c>
      <c r="H17" s="12">
        <v>20</v>
      </c>
      <c r="I17" s="13">
        <v>133</v>
      </c>
      <c r="J17" s="105">
        <v>73.076923076923066</v>
      </c>
      <c r="K17" s="12">
        <v>12</v>
      </c>
      <c r="L17" s="13">
        <v>85</v>
      </c>
      <c r="M17" s="81">
        <v>121.42857142857142</v>
      </c>
      <c r="N17" s="12">
        <v>66</v>
      </c>
      <c r="O17" s="13">
        <v>321</v>
      </c>
      <c r="P17" s="81">
        <v>105.94059405940595</v>
      </c>
      <c r="Q17" s="5"/>
      <c r="T17" s="7"/>
      <c r="U17" s="8"/>
    </row>
    <row r="18" spans="1:21" ht="15" customHeight="1" x14ac:dyDescent="0.2">
      <c r="A18" s="18" t="s">
        <v>32</v>
      </c>
      <c r="B18" s="12">
        <v>111</v>
      </c>
      <c r="C18" s="13">
        <v>1277</v>
      </c>
      <c r="D18" s="105">
        <v>104.84400656814449</v>
      </c>
      <c r="E18" s="12">
        <v>54</v>
      </c>
      <c r="F18" s="13">
        <v>795</v>
      </c>
      <c r="G18" s="105">
        <v>96.715328467153284</v>
      </c>
      <c r="H18" s="12">
        <v>23</v>
      </c>
      <c r="I18" s="13">
        <v>148</v>
      </c>
      <c r="J18" s="105">
        <v>94.871794871794862</v>
      </c>
      <c r="K18" s="12">
        <v>4</v>
      </c>
      <c r="L18" s="13">
        <v>48</v>
      </c>
      <c r="M18" s="81">
        <v>123.07692307692308</v>
      </c>
      <c r="N18" s="12">
        <v>30</v>
      </c>
      <c r="O18" s="13">
        <v>286</v>
      </c>
      <c r="P18" s="81">
        <v>142.28855721393035</v>
      </c>
      <c r="Q18" s="5"/>
      <c r="T18" s="7"/>
      <c r="U18" s="8"/>
    </row>
    <row r="19" spans="1:21" ht="15" customHeight="1" x14ac:dyDescent="0.2">
      <c r="A19" s="18" t="s">
        <v>33</v>
      </c>
      <c r="B19" s="12">
        <v>125</v>
      </c>
      <c r="C19" s="13">
        <v>972</v>
      </c>
      <c r="D19" s="105">
        <v>84.521739130434781</v>
      </c>
      <c r="E19" s="12">
        <v>68</v>
      </c>
      <c r="F19" s="13">
        <v>620</v>
      </c>
      <c r="G19" s="105">
        <v>91.445427728613566</v>
      </c>
      <c r="H19" s="12">
        <v>10</v>
      </c>
      <c r="I19" s="13">
        <v>89</v>
      </c>
      <c r="J19" s="105">
        <v>88.118811881188122</v>
      </c>
      <c r="K19" s="12">
        <v>6</v>
      </c>
      <c r="L19" s="13">
        <v>33</v>
      </c>
      <c r="M19" s="81">
        <v>55.932203389830505</v>
      </c>
      <c r="N19" s="12">
        <v>41</v>
      </c>
      <c r="O19" s="13">
        <v>230</v>
      </c>
      <c r="P19" s="81">
        <v>73.71794871794873</v>
      </c>
      <c r="Q19" s="5"/>
      <c r="T19" s="7"/>
      <c r="U19" s="8"/>
    </row>
    <row r="20" spans="1:21" ht="15" customHeight="1" x14ac:dyDescent="0.2">
      <c r="A20" s="25" t="s">
        <v>34</v>
      </c>
      <c r="B20" s="26">
        <v>231</v>
      </c>
      <c r="C20" s="27">
        <v>2461</v>
      </c>
      <c r="D20" s="106">
        <v>87.115044247787608</v>
      </c>
      <c r="E20" s="26">
        <v>129</v>
      </c>
      <c r="F20" s="27">
        <v>1749</v>
      </c>
      <c r="G20" s="106">
        <v>88.60182370820668</v>
      </c>
      <c r="H20" s="26">
        <v>33</v>
      </c>
      <c r="I20" s="27">
        <v>264</v>
      </c>
      <c r="J20" s="106">
        <v>85.436893203883486</v>
      </c>
      <c r="K20" s="26">
        <v>15</v>
      </c>
      <c r="L20" s="27">
        <v>97</v>
      </c>
      <c r="M20" s="83">
        <v>91.509433962264154</v>
      </c>
      <c r="N20" s="26">
        <v>54</v>
      </c>
      <c r="O20" s="27">
        <v>351</v>
      </c>
      <c r="P20" s="83">
        <v>80.504587155963307</v>
      </c>
      <c r="Q20" s="5"/>
      <c r="T20" s="7"/>
      <c r="U20" s="8"/>
    </row>
    <row r="21" spans="1:21" ht="15" customHeight="1" x14ac:dyDescent="0.2">
      <c r="A21" s="10"/>
      <c r="B21" s="10"/>
      <c r="C21" s="10"/>
      <c r="D21" s="10"/>
      <c r="E21" s="10"/>
      <c r="F21" s="10"/>
      <c r="G21" s="10"/>
      <c r="H21" s="10"/>
      <c r="I21" s="10"/>
      <c r="J21" s="10"/>
      <c r="K21" s="10"/>
      <c r="L21" s="10"/>
      <c r="M21" s="10"/>
    </row>
    <row r="22" spans="1:21" ht="15" customHeight="1" x14ac:dyDescent="0.2">
      <c r="A22" s="68" t="s">
        <v>147</v>
      </c>
    </row>
  </sheetData>
  <mergeCells count="10">
    <mergeCell ref="N3:P3"/>
    <mergeCell ref="N4:P4"/>
    <mergeCell ref="E3:G3"/>
    <mergeCell ref="H3:J3"/>
    <mergeCell ref="K3:M3"/>
    <mergeCell ref="B4:D4"/>
    <mergeCell ref="E4:G4"/>
    <mergeCell ref="H4:J4"/>
    <mergeCell ref="K4:M4"/>
    <mergeCell ref="B3:D3"/>
  </mergeCells>
  <hyperlinks>
    <hyperlink ref="A22" location="Kazalo!A1" display="nazaj na kazalo" xr:uid="{00000000-0004-0000-12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27"/>
  <sheetViews>
    <sheetView showGridLines="0" tabSelected="1" workbookViewId="0"/>
  </sheetViews>
  <sheetFormatPr defaultColWidth="9.140625" defaultRowHeight="15" customHeight="1" x14ac:dyDescent="0.2"/>
  <cols>
    <col min="1" max="1" width="21.5703125" style="6" customWidth="1"/>
    <col min="2" max="16" width="7.28515625" style="6" customWidth="1"/>
    <col min="17" max="17" width="8.28515625" style="6" customWidth="1"/>
    <col min="18" max="18" width="9.140625" style="6"/>
    <col min="19" max="19" width="25.85546875" style="6" customWidth="1"/>
    <col min="20" max="20" width="9.140625" style="6"/>
    <col min="21" max="21" width="11.5703125" style="6" bestFit="1" customWidth="1"/>
    <col min="22" max="16384" width="9.140625" style="6"/>
  </cols>
  <sheetData>
    <row r="1" spans="1:21" ht="15" customHeight="1" x14ac:dyDescent="0.2">
      <c r="A1" s="9" t="s">
        <v>182</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51"/>
      <c r="B3" s="19"/>
      <c r="C3" s="35"/>
      <c r="D3" s="45"/>
      <c r="E3" s="379" t="s">
        <v>53</v>
      </c>
      <c r="F3" s="380"/>
      <c r="G3" s="380"/>
      <c r="H3" s="379" t="s">
        <v>55</v>
      </c>
      <c r="I3" s="380"/>
      <c r="J3" s="381"/>
      <c r="K3" s="376" t="s">
        <v>57</v>
      </c>
      <c r="L3" s="373"/>
      <c r="M3" s="377"/>
      <c r="N3" s="373" t="s">
        <v>71</v>
      </c>
      <c r="O3" s="373"/>
      <c r="P3" s="373"/>
      <c r="Q3" s="44"/>
    </row>
    <row r="4" spans="1:21" ht="15" customHeight="1" x14ac:dyDescent="0.2">
      <c r="A4" s="52"/>
      <c r="B4" s="374" t="s">
        <v>52</v>
      </c>
      <c r="C4" s="375"/>
      <c r="D4" s="378"/>
      <c r="E4" s="374" t="s">
        <v>54</v>
      </c>
      <c r="F4" s="375"/>
      <c r="G4" s="375"/>
      <c r="H4" s="374" t="s">
        <v>56</v>
      </c>
      <c r="I4" s="375"/>
      <c r="J4" s="378"/>
      <c r="K4" s="374" t="s">
        <v>58</v>
      </c>
      <c r="L4" s="375"/>
      <c r="M4" s="378"/>
      <c r="N4" s="375" t="s">
        <v>70</v>
      </c>
      <c r="O4" s="375"/>
      <c r="P4" s="375"/>
      <c r="Q4" s="44"/>
    </row>
    <row r="5" spans="1:21" ht="15" customHeight="1" x14ac:dyDescent="0.2">
      <c r="A5" s="118" t="s">
        <v>89</v>
      </c>
      <c r="B5" s="255"/>
      <c r="C5" s="256"/>
      <c r="D5" s="141" t="s">
        <v>603</v>
      </c>
      <c r="E5" s="255"/>
      <c r="F5" s="256"/>
      <c r="G5" s="141" t="s">
        <v>603</v>
      </c>
      <c r="H5" s="255"/>
      <c r="I5" s="256"/>
      <c r="J5" s="141" t="s">
        <v>603</v>
      </c>
      <c r="K5" s="255"/>
      <c r="L5" s="256"/>
      <c r="M5" s="141" t="s">
        <v>603</v>
      </c>
      <c r="N5" s="255"/>
      <c r="O5" s="256"/>
      <c r="P5" s="141" t="s">
        <v>603</v>
      </c>
      <c r="Q5" s="44"/>
    </row>
    <row r="6" spans="1:21" ht="15" customHeight="1" x14ac:dyDescent="0.2">
      <c r="A6" s="175" t="s">
        <v>60</v>
      </c>
      <c r="B6" s="165" t="s">
        <v>646</v>
      </c>
      <c r="C6" s="166" t="s">
        <v>603</v>
      </c>
      <c r="D6" s="166" t="s">
        <v>602</v>
      </c>
      <c r="E6" s="165" t="s">
        <v>646</v>
      </c>
      <c r="F6" s="166" t="s">
        <v>603</v>
      </c>
      <c r="G6" s="166" t="s">
        <v>602</v>
      </c>
      <c r="H6" s="165" t="s">
        <v>646</v>
      </c>
      <c r="I6" s="166" t="s">
        <v>603</v>
      </c>
      <c r="J6" s="166" t="s">
        <v>602</v>
      </c>
      <c r="K6" s="165" t="s">
        <v>646</v>
      </c>
      <c r="L6" s="166" t="s">
        <v>603</v>
      </c>
      <c r="M6" s="166" t="s">
        <v>602</v>
      </c>
      <c r="N6" s="165" t="s">
        <v>646</v>
      </c>
      <c r="O6" s="166" t="s">
        <v>603</v>
      </c>
      <c r="P6" s="166" t="s">
        <v>602</v>
      </c>
      <c r="Q6" s="44"/>
    </row>
    <row r="7" spans="1:21" ht="15" customHeight="1" x14ac:dyDescent="0.2">
      <c r="A7" s="21" t="s">
        <v>22</v>
      </c>
      <c r="B7" s="22">
        <v>4163</v>
      </c>
      <c r="C7" s="23">
        <v>38118</v>
      </c>
      <c r="D7" s="94">
        <v>97.388860500766484</v>
      </c>
      <c r="E7" s="22">
        <v>2326</v>
      </c>
      <c r="F7" s="23">
        <v>25667</v>
      </c>
      <c r="G7" s="94">
        <v>99.898805122017677</v>
      </c>
      <c r="H7" s="23">
        <v>537</v>
      </c>
      <c r="I7" s="23">
        <v>3364</v>
      </c>
      <c r="J7" s="98">
        <v>92.366831411312461</v>
      </c>
      <c r="K7" s="23">
        <v>263</v>
      </c>
      <c r="L7" s="23">
        <v>1742</v>
      </c>
      <c r="M7" s="102">
        <v>93.454935622317592</v>
      </c>
      <c r="N7" s="92">
        <v>1037</v>
      </c>
      <c r="O7" s="24">
        <v>7345</v>
      </c>
      <c r="P7" s="102">
        <v>92.494648029215469</v>
      </c>
      <c r="Q7" s="44"/>
    </row>
    <row r="8" spans="1:21" ht="12.75" customHeight="1" x14ac:dyDescent="0.2">
      <c r="A8" s="11"/>
      <c r="B8" s="15"/>
      <c r="C8" s="16"/>
      <c r="D8" s="95"/>
      <c r="E8" s="15"/>
      <c r="F8" s="16"/>
      <c r="G8" s="95"/>
      <c r="H8" s="16"/>
      <c r="I8" s="16"/>
      <c r="J8" s="99"/>
      <c r="K8" s="16"/>
      <c r="L8" s="16"/>
      <c r="M8" s="73"/>
      <c r="N8" s="93"/>
      <c r="O8" s="17"/>
      <c r="P8" s="73"/>
      <c r="Q8" s="44"/>
    </row>
    <row r="9" spans="1:21" ht="15" customHeight="1" x14ac:dyDescent="0.2">
      <c r="A9" s="70" t="s">
        <v>35</v>
      </c>
      <c r="B9" s="71">
        <v>2430</v>
      </c>
      <c r="C9" s="17">
        <v>22143</v>
      </c>
      <c r="D9" s="116">
        <v>97.280555311484051</v>
      </c>
      <c r="E9" s="71">
        <v>1330</v>
      </c>
      <c r="F9" s="17">
        <v>14904</v>
      </c>
      <c r="G9" s="116">
        <v>99.926248742876297</v>
      </c>
      <c r="H9" s="17">
        <v>324</v>
      </c>
      <c r="I9" s="17">
        <v>1979</v>
      </c>
      <c r="J9" s="150">
        <v>88.072986203827327</v>
      </c>
      <c r="K9" s="17">
        <v>154</v>
      </c>
      <c r="L9" s="17">
        <v>1010</v>
      </c>
      <c r="M9" s="73">
        <v>96.558317399617593</v>
      </c>
      <c r="N9" s="93">
        <v>622</v>
      </c>
      <c r="O9" s="17">
        <v>4250</v>
      </c>
      <c r="P9" s="73">
        <v>93.324549846288974</v>
      </c>
      <c r="Q9" s="3"/>
    </row>
    <row r="10" spans="1:21" ht="15" customHeight="1" x14ac:dyDescent="0.2">
      <c r="A10" s="43" t="s">
        <v>41</v>
      </c>
      <c r="B10" s="12">
        <v>225</v>
      </c>
      <c r="C10" s="13">
        <v>2135</v>
      </c>
      <c r="D10" s="96">
        <v>95.483005366726289</v>
      </c>
      <c r="E10" s="12">
        <v>117</v>
      </c>
      <c r="F10" s="13">
        <v>1374</v>
      </c>
      <c r="G10" s="96">
        <v>99.062725306416723</v>
      </c>
      <c r="H10" s="13">
        <v>54</v>
      </c>
      <c r="I10" s="13">
        <v>279</v>
      </c>
      <c r="J10" s="100">
        <v>92.079207920792086</v>
      </c>
      <c r="K10" s="13">
        <v>18</v>
      </c>
      <c r="L10" s="13">
        <v>153</v>
      </c>
      <c r="M10" s="5">
        <v>90.532544378698219</v>
      </c>
      <c r="N10" s="90">
        <v>36</v>
      </c>
      <c r="O10" s="13">
        <v>329</v>
      </c>
      <c r="P10" s="5">
        <v>87.267904509283824</v>
      </c>
      <c r="Q10" s="3"/>
      <c r="T10" s="7"/>
      <c r="U10" s="8"/>
    </row>
    <row r="11" spans="1:21" ht="15" customHeight="1" x14ac:dyDescent="0.2">
      <c r="A11" s="43" t="s">
        <v>38</v>
      </c>
      <c r="B11" s="12">
        <v>114</v>
      </c>
      <c r="C11" s="13">
        <v>1273</v>
      </c>
      <c r="D11" s="96">
        <v>88.157894736842096</v>
      </c>
      <c r="E11" s="12">
        <v>65</v>
      </c>
      <c r="F11" s="13">
        <v>961</v>
      </c>
      <c r="G11" s="96">
        <v>90.745986779981109</v>
      </c>
      <c r="H11" s="13">
        <v>17</v>
      </c>
      <c r="I11" s="13">
        <v>123</v>
      </c>
      <c r="J11" s="100">
        <v>84.827586206896555</v>
      </c>
      <c r="K11" s="13">
        <v>10</v>
      </c>
      <c r="L11" s="13">
        <v>49</v>
      </c>
      <c r="M11" s="5">
        <v>74.242424242424249</v>
      </c>
      <c r="N11" s="90">
        <v>22</v>
      </c>
      <c r="O11" s="13">
        <v>140</v>
      </c>
      <c r="P11" s="5">
        <v>80.459770114942529</v>
      </c>
      <c r="Q11" s="3"/>
      <c r="T11" s="7"/>
      <c r="U11" s="8"/>
    </row>
    <row r="12" spans="1:21" ht="15" customHeight="1" x14ac:dyDescent="0.2">
      <c r="A12" s="43" t="s">
        <v>37</v>
      </c>
      <c r="B12" s="12">
        <v>865</v>
      </c>
      <c r="C12" s="13">
        <v>7383</v>
      </c>
      <c r="D12" s="96">
        <v>102.34266703631828</v>
      </c>
      <c r="E12" s="12">
        <v>499</v>
      </c>
      <c r="F12" s="13">
        <v>5145</v>
      </c>
      <c r="G12" s="96">
        <v>106.23580425356185</v>
      </c>
      <c r="H12" s="13">
        <v>94</v>
      </c>
      <c r="I12" s="13">
        <v>524</v>
      </c>
      <c r="J12" s="100">
        <v>82.519685039370088</v>
      </c>
      <c r="K12" s="13">
        <v>61</v>
      </c>
      <c r="L12" s="13">
        <v>372</v>
      </c>
      <c r="M12" s="5">
        <v>89.638554216867476</v>
      </c>
      <c r="N12" s="90">
        <v>211</v>
      </c>
      <c r="O12" s="13">
        <v>1342</v>
      </c>
      <c r="P12" s="5">
        <v>101.58970476911431</v>
      </c>
      <c r="Q12" s="4"/>
      <c r="T12" s="7"/>
      <c r="U12" s="8"/>
    </row>
    <row r="13" spans="1:21" ht="15" customHeight="1" x14ac:dyDescent="0.2">
      <c r="A13" s="43" t="s">
        <v>36</v>
      </c>
      <c r="B13" s="12">
        <v>315</v>
      </c>
      <c r="C13" s="13">
        <v>3160</v>
      </c>
      <c r="D13" s="96">
        <v>97.954122752634845</v>
      </c>
      <c r="E13" s="12">
        <v>158</v>
      </c>
      <c r="F13" s="13">
        <v>2013</v>
      </c>
      <c r="G13" s="96">
        <v>102.18274111675127</v>
      </c>
      <c r="H13" s="13">
        <v>34</v>
      </c>
      <c r="I13" s="13">
        <v>226</v>
      </c>
      <c r="J13" s="100">
        <v>81.294964028776988</v>
      </c>
      <c r="K13" s="13">
        <v>16</v>
      </c>
      <c r="L13" s="13">
        <v>111</v>
      </c>
      <c r="M13" s="5">
        <v>129.06976744186048</v>
      </c>
      <c r="N13" s="90">
        <v>107</v>
      </c>
      <c r="O13" s="13">
        <v>810</v>
      </c>
      <c r="P13" s="5">
        <v>90.807174887892373</v>
      </c>
      <c r="Q13" s="4"/>
      <c r="T13" s="7"/>
      <c r="U13" s="8"/>
    </row>
    <row r="14" spans="1:21" ht="15" customHeight="1" x14ac:dyDescent="0.2">
      <c r="A14" s="43" t="s">
        <v>469</v>
      </c>
      <c r="B14" s="12">
        <v>119</v>
      </c>
      <c r="C14" s="13">
        <v>1273</v>
      </c>
      <c r="D14" s="96">
        <v>104.85996705107084</v>
      </c>
      <c r="E14" s="12">
        <v>60</v>
      </c>
      <c r="F14" s="13">
        <v>786</v>
      </c>
      <c r="G14" s="96">
        <v>96.205630354957165</v>
      </c>
      <c r="H14" s="13">
        <v>20</v>
      </c>
      <c r="I14" s="13">
        <v>153</v>
      </c>
      <c r="J14" s="100">
        <v>96.226415094339629</v>
      </c>
      <c r="K14" s="13">
        <v>4</v>
      </c>
      <c r="L14" s="13">
        <v>54</v>
      </c>
      <c r="M14" s="5">
        <v>131.70731707317074</v>
      </c>
      <c r="N14" s="90">
        <v>35</v>
      </c>
      <c r="O14" s="13">
        <v>280</v>
      </c>
      <c r="P14" s="5">
        <v>142.13197969543148</v>
      </c>
      <c r="Q14" s="4"/>
      <c r="T14" s="7"/>
      <c r="U14" s="8"/>
    </row>
    <row r="15" spans="1:21" ht="15" customHeight="1" x14ac:dyDescent="0.2">
      <c r="A15" s="43" t="s">
        <v>470</v>
      </c>
      <c r="B15" s="12">
        <v>84</v>
      </c>
      <c r="C15" s="13">
        <v>768</v>
      </c>
      <c r="D15" s="96">
        <v>93.203883495145632</v>
      </c>
      <c r="E15" s="12">
        <v>53</v>
      </c>
      <c r="F15" s="13">
        <v>563</v>
      </c>
      <c r="G15" s="96">
        <v>95.911413969335598</v>
      </c>
      <c r="H15" s="13">
        <v>12</v>
      </c>
      <c r="I15" s="13">
        <v>67</v>
      </c>
      <c r="J15" s="100">
        <v>89.333333333333329</v>
      </c>
      <c r="K15" s="13">
        <v>3</v>
      </c>
      <c r="L15" s="13">
        <v>22</v>
      </c>
      <c r="M15" s="5">
        <v>110.00000000000001</v>
      </c>
      <c r="N15" s="90">
        <v>16</v>
      </c>
      <c r="O15" s="13">
        <v>116</v>
      </c>
      <c r="P15" s="5">
        <v>81.690140845070431</v>
      </c>
      <c r="Q15" s="4"/>
      <c r="T15" s="7"/>
      <c r="U15" s="8"/>
    </row>
    <row r="16" spans="1:21" ht="15" customHeight="1" x14ac:dyDescent="0.2">
      <c r="A16" s="43" t="s">
        <v>39</v>
      </c>
      <c r="B16" s="12">
        <v>589</v>
      </c>
      <c r="C16" s="13">
        <v>5207</v>
      </c>
      <c r="D16" s="96">
        <v>95.000912242291562</v>
      </c>
      <c r="E16" s="12">
        <v>310</v>
      </c>
      <c r="F16" s="13">
        <v>3448</v>
      </c>
      <c r="G16" s="96">
        <v>96.63677130044843</v>
      </c>
      <c r="H16" s="13">
        <v>83</v>
      </c>
      <c r="I16" s="13">
        <v>521</v>
      </c>
      <c r="J16" s="100">
        <v>93.035714285714292</v>
      </c>
      <c r="K16" s="13">
        <v>35</v>
      </c>
      <c r="L16" s="13">
        <v>213</v>
      </c>
      <c r="M16" s="5">
        <v>109.79381443298971</v>
      </c>
      <c r="N16" s="90">
        <v>161</v>
      </c>
      <c r="O16" s="13">
        <v>1025</v>
      </c>
      <c r="P16" s="5">
        <v>88.438308886971527</v>
      </c>
      <c r="Q16" s="4"/>
      <c r="T16" s="7"/>
      <c r="U16" s="8"/>
    </row>
    <row r="17" spans="1:21" ht="15" customHeight="1" x14ac:dyDescent="0.2">
      <c r="A17" s="43" t="s">
        <v>40</v>
      </c>
      <c r="B17" s="12">
        <v>119</v>
      </c>
      <c r="C17" s="13">
        <v>944</v>
      </c>
      <c r="D17" s="96">
        <v>84.060552092609086</v>
      </c>
      <c r="E17" s="12">
        <v>68</v>
      </c>
      <c r="F17" s="13">
        <v>614</v>
      </c>
      <c r="G17" s="96">
        <v>89.766081871345023</v>
      </c>
      <c r="H17" s="13">
        <v>10</v>
      </c>
      <c r="I17" s="13">
        <v>86</v>
      </c>
      <c r="J17" s="100">
        <v>93.478260869565219</v>
      </c>
      <c r="K17" s="13">
        <v>7</v>
      </c>
      <c r="L17" s="13">
        <v>36</v>
      </c>
      <c r="M17" s="5">
        <v>65.454545454545453</v>
      </c>
      <c r="N17" s="90">
        <v>34</v>
      </c>
      <c r="O17" s="13">
        <v>208</v>
      </c>
      <c r="P17" s="5">
        <v>71.232876712328761</v>
      </c>
      <c r="Q17" s="4"/>
      <c r="T17" s="7"/>
      <c r="U17" s="8"/>
    </row>
    <row r="18" spans="1:21" ht="15" customHeight="1" x14ac:dyDescent="0.2">
      <c r="A18" s="43"/>
      <c r="B18" s="12"/>
      <c r="C18" s="13"/>
      <c r="D18" s="96"/>
      <c r="E18" s="12"/>
      <c r="F18" s="13"/>
      <c r="G18" s="96"/>
      <c r="H18" s="13"/>
      <c r="I18" s="13"/>
      <c r="J18" s="100"/>
      <c r="K18" s="13"/>
      <c r="L18" s="13"/>
      <c r="M18" s="5"/>
      <c r="N18" s="90"/>
      <c r="O18" s="13"/>
      <c r="P18" s="5"/>
      <c r="Q18" s="4"/>
      <c r="T18" s="7"/>
      <c r="U18" s="8"/>
    </row>
    <row r="19" spans="1:21" ht="15" customHeight="1" x14ac:dyDescent="0.2">
      <c r="A19" s="70" t="s">
        <v>42</v>
      </c>
      <c r="B19" s="71">
        <v>1526</v>
      </c>
      <c r="C19" s="17">
        <v>14087</v>
      </c>
      <c r="D19" s="116">
        <v>97.212062659581804</v>
      </c>
      <c r="E19" s="71">
        <v>859</v>
      </c>
      <c r="F19" s="17">
        <v>9531</v>
      </c>
      <c r="G19" s="116">
        <v>99.561266060795987</v>
      </c>
      <c r="H19" s="17">
        <v>211</v>
      </c>
      <c r="I19" s="17">
        <v>1354</v>
      </c>
      <c r="J19" s="150">
        <v>99.705449189985274</v>
      </c>
      <c r="K19" s="17">
        <v>99</v>
      </c>
      <c r="L19" s="17">
        <v>677</v>
      </c>
      <c r="M19" s="73">
        <v>87.129987129987128</v>
      </c>
      <c r="N19" s="93">
        <v>357</v>
      </c>
      <c r="O19" s="17">
        <v>2525</v>
      </c>
      <c r="P19" s="73">
        <v>90.729428674092702</v>
      </c>
      <c r="Q19" s="4"/>
      <c r="T19" s="7"/>
      <c r="U19" s="8"/>
    </row>
    <row r="20" spans="1:21" ht="15" customHeight="1" x14ac:dyDescent="0.2">
      <c r="A20" s="43" t="s">
        <v>44</v>
      </c>
      <c r="B20" s="12">
        <v>318</v>
      </c>
      <c r="C20" s="13">
        <v>3026</v>
      </c>
      <c r="D20" s="96">
        <v>102.50677506775068</v>
      </c>
      <c r="E20" s="12">
        <v>185</v>
      </c>
      <c r="F20" s="13">
        <v>2149</v>
      </c>
      <c r="G20" s="96">
        <v>105.9664694280079</v>
      </c>
      <c r="H20" s="13">
        <v>50</v>
      </c>
      <c r="I20" s="13">
        <v>279</v>
      </c>
      <c r="J20" s="100">
        <v>104.10447761194031</v>
      </c>
      <c r="K20" s="13">
        <v>23</v>
      </c>
      <c r="L20" s="13">
        <v>146</v>
      </c>
      <c r="M20" s="5">
        <v>104.28571428571429</v>
      </c>
      <c r="N20" s="90">
        <v>60</v>
      </c>
      <c r="O20" s="13">
        <v>452</v>
      </c>
      <c r="P20" s="5">
        <v>87.596899224806208</v>
      </c>
      <c r="Q20" s="4"/>
      <c r="T20" s="7"/>
      <c r="U20" s="8"/>
    </row>
    <row r="21" spans="1:21" ht="15" customHeight="1" x14ac:dyDescent="0.2">
      <c r="A21" s="43" t="s">
        <v>45</v>
      </c>
      <c r="B21" s="12">
        <v>164</v>
      </c>
      <c r="C21" s="13">
        <v>1510</v>
      </c>
      <c r="D21" s="96">
        <v>102.09601081812035</v>
      </c>
      <c r="E21" s="12">
        <v>80</v>
      </c>
      <c r="F21" s="13">
        <v>983</v>
      </c>
      <c r="G21" s="96">
        <v>107.90340285400659</v>
      </c>
      <c r="H21" s="13">
        <v>23</v>
      </c>
      <c r="I21" s="13">
        <v>143</v>
      </c>
      <c r="J21" s="100">
        <v>86.666666666666671</v>
      </c>
      <c r="K21" s="13">
        <v>6</v>
      </c>
      <c r="L21" s="13">
        <v>55</v>
      </c>
      <c r="M21" s="5">
        <v>61.111111111111114</v>
      </c>
      <c r="N21" s="90">
        <v>55</v>
      </c>
      <c r="O21" s="13">
        <v>329</v>
      </c>
      <c r="P21" s="5">
        <v>105.11182108626198</v>
      </c>
      <c r="Q21" s="4"/>
      <c r="T21" s="7"/>
      <c r="U21" s="8"/>
    </row>
    <row r="22" spans="1:21" ht="15" customHeight="1" x14ac:dyDescent="0.2">
      <c r="A22" s="43" t="s">
        <v>46</v>
      </c>
      <c r="B22" s="12">
        <v>241</v>
      </c>
      <c r="C22" s="13">
        <v>2311</v>
      </c>
      <c r="D22" s="96">
        <v>101.7613386173492</v>
      </c>
      <c r="E22" s="12">
        <v>128</v>
      </c>
      <c r="F22" s="13">
        <v>1537</v>
      </c>
      <c r="G22" s="96">
        <v>97.960484384958562</v>
      </c>
      <c r="H22" s="13">
        <v>23</v>
      </c>
      <c r="I22" s="13">
        <v>182</v>
      </c>
      <c r="J22" s="100">
        <v>113.04347826086956</v>
      </c>
      <c r="K22" s="13">
        <v>24</v>
      </c>
      <c r="L22" s="13">
        <v>117</v>
      </c>
      <c r="M22" s="5">
        <v>125.80645161290323</v>
      </c>
      <c r="N22" s="90">
        <v>66</v>
      </c>
      <c r="O22" s="13">
        <v>475</v>
      </c>
      <c r="P22" s="5">
        <v>106.02678571428572</v>
      </c>
      <c r="Q22" s="5"/>
      <c r="T22" s="7"/>
      <c r="U22" s="8"/>
    </row>
    <row r="23" spans="1:21" ht="15" customHeight="1" x14ac:dyDescent="0.2">
      <c r="A23" s="43" t="s">
        <v>43</v>
      </c>
      <c r="B23" s="12">
        <v>803</v>
      </c>
      <c r="C23" s="13">
        <v>7240</v>
      </c>
      <c r="D23" s="96">
        <v>92.951598408011293</v>
      </c>
      <c r="E23" s="12">
        <v>466</v>
      </c>
      <c r="F23" s="13">
        <v>4862</v>
      </c>
      <c r="G23" s="96">
        <v>95.992102665350444</v>
      </c>
      <c r="H23" s="13">
        <v>115</v>
      </c>
      <c r="I23" s="13">
        <v>750</v>
      </c>
      <c r="J23" s="100">
        <v>98.167539267015698</v>
      </c>
      <c r="K23" s="13">
        <v>46</v>
      </c>
      <c r="L23" s="13">
        <v>359</v>
      </c>
      <c r="M23" s="5">
        <v>79.074889867841421</v>
      </c>
      <c r="N23" s="90">
        <v>176</v>
      </c>
      <c r="O23" s="13">
        <v>1269</v>
      </c>
      <c r="P23" s="5">
        <v>84.26294820717132</v>
      </c>
      <c r="Q23" s="5"/>
      <c r="T23" s="7"/>
      <c r="U23" s="8"/>
    </row>
    <row r="24" spans="1:21" ht="15" customHeight="1" x14ac:dyDescent="0.2">
      <c r="A24" s="43"/>
      <c r="B24" s="12"/>
      <c r="C24" s="13"/>
      <c r="D24" s="96"/>
      <c r="E24" s="12"/>
      <c r="F24" s="13"/>
      <c r="G24" s="96"/>
      <c r="H24" s="13"/>
      <c r="I24" s="13"/>
      <c r="J24" s="100"/>
      <c r="K24" s="13"/>
      <c r="L24" s="13"/>
      <c r="M24" s="5"/>
      <c r="N24" s="90"/>
      <c r="O24" s="13"/>
      <c r="P24" s="5"/>
      <c r="Q24" s="5"/>
      <c r="T24" s="7"/>
      <c r="U24" s="8"/>
    </row>
    <row r="25" spans="1:21" ht="15" customHeight="1" x14ac:dyDescent="0.2">
      <c r="A25" s="25" t="s">
        <v>65</v>
      </c>
      <c r="B25" s="26">
        <v>207</v>
      </c>
      <c r="C25" s="27">
        <v>1888</v>
      </c>
      <c r="D25" s="97">
        <v>100.05299417064121</v>
      </c>
      <c r="E25" s="26">
        <v>137</v>
      </c>
      <c r="F25" s="27">
        <v>1232</v>
      </c>
      <c r="G25" s="97">
        <v>102.24066390041493</v>
      </c>
      <c r="H25" s="27">
        <v>2</v>
      </c>
      <c r="I25" s="27">
        <v>31</v>
      </c>
      <c r="J25" s="101">
        <v>83.78378378378379</v>
      </c>
      <c r="K25" s="27">
        <v>10</v>
      </c>
      <c r="L25" s="27">
        <v>55</v>
      </c>
      <c r="M25" s="46">
        <v>134.14634146341464</v>
      </c>
      <c r="N25" s="91">
        <v>58</v>
      </c>
      <c r="O25" s="27">
        <v>570</v>
      </c>
      <c r="P25" s="46">
        <v>94.370860927152322</v>
      </c>
      <c r="Q25" s="5"/>
      <c r="T25" s="7"/>
      <c r="U25" s="8"/>
    </row>
    <row r="26" spans="1:21" ht="15" customHeight="1" x14ac:dyDescent="0.2">
      <c r="A26" s="10"/>
      <c r="B26" s="10"/>
      <c r="C26" s="10"/>
      <c r="D26" s="10"/>
      <c r="E26" s="10"/>
      <c r="F26" s="10"/>
      <c r="G26" s="10"/>
      <c r="H26" s="10"/>
      <c r="I26" s="10"/>
      <c r="J26" s="10"/>
      <c r="K26" s="10"/>
      <c r="L26" s="10"/>
      <c r="M26" s="10"/>
    </row>
    <row r="27" spans="1:21" ht="15" customHeight="1" x14ac:dyDescent="0.2">
      <c r="A27" s="68" t="s">
        <v>147</v>
      </c>
    </row>
  </sheetData>
  <mergeCells count="9">
    <mergeCell ref="B4:D4"/>
    <mergeCell ref="E4:G4"/>
    <mergeCell ref="H4:J4"/>
    <mergeCell ref="K4:M4"/>
    <mergeCell ref="N3:P3"/>
    <mergeCell ref="N4:P4"/>
    <mergeCell ref="E3:G3"/>
    <mergeCell ref="H3:J3"/>
    <mergeCell ref="K3:M3"/>
  </mergeCells>
  <hyperlinks>
    <hyperlink ref="A27" location="Kazalo!A1" display="nazaj na kazalo" xr:uid="{00000000-0004-0000-14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22"/>
  <sheetViews>
    <sheetView showGridLines="0" tabSelected="1" workbookViewId="0"/>
  </sheetViews>
  <sheetFormatPr defaultColWidth="9.140625" defaultRowHeight="15" customHeight="1" x14ac:dyDescent="0.2"/>
  <cols>
    <col min="1" max="1" width="14" style="6" customWidth="1"/>
    <col min="2" max="2" width="6.5703125" style="6" bestFit="1" customWidth="1"/>
    <col min="3" max="3" width="6.5703125" style="6" customWidth="1"/>
    <col min="4" max="4" width="6.85546875" style="6" customWidth="1"/>
    <col min="5" max="5" width="5.7109375" style="6" customWidth="1"/>
    <col min="6" max="6" width="4.85546875" style="6" bestFit="1" customWidth="1"/>
    <col min="7" max="7" width="6.85546875" style="6" customWidth="1"/>
    <col min="8" max="9" width="5.7109375" style="6" customWidth="1"/>
    <col min="10" max="10" width="6.85546875" style="6" customWidth="1"/>
    <col min="11" max="12" width="6" style="6" customWidth="1"/>
    <col min="13" max="13" width="6.85546875" style="6" customWidth="1"/>
    <col min="14" max="14" width="5.5703125" style="6" customWidth="1"/>
    <col min="15" max="15" width="5.7109375" style="6" customWidth="1"/>
    <col min="16" max="16" width="6.85546875" style="6" customWidth="1"/>
    <col min="17" max="18" width="5.85546875" style="6" customWidth="1"/>
    <col min="19" max="19" width="6.85546875" style="6" customWidth="1"/>
    <col min="20" max="20" width="6.28515625" style="6" customWidth="1"/>
    <col min="21" max="21" width="6.140625" style="6" customWidth="1"/>
    <col min="22" max="16384" width="9.140625" style="6"/>
  </cols>
  <sheetData>
    <row r="1" spans="1:21" ht="15" customHeight="1" x14ac:dyDescent="0.2">
      <c r="A1" s="9" t="s">
        <v>181</v>
      </c>
      <c r="B1" s="1"/>
      <c r="C1" s="1"/>
      <c r="D1" s="1"/>
      <c r="E1" s="1"/>
      <c r="F1" s="1"/>
      <c r="G1" s="1"/>
      <c r="H1" s="1"/>
      <c r="I1" s="1"/>
      <c r="J1" s="1"/>
      <c r="K1" s="1"/>
    </row>
    <row r="2" spans="1:21" ht="15" customHeight="1" x14ac:dyDescent="0.2">
      <c r="A2" s="1"/>
      <c r="B2" s="1"/>
      <c r="C2" s="1"/>
      <c r="D2" s="1"/>
      <c r="E2" s="1"/>
      <c r="F2" s="1"/>
      <c r="G2" s="1"/>
      <c r="H2" s="1"/>
      <c r="I2" s="1"/>
      <c r="J2" s="1"/>
      <c r="K2" s="1"/>
    </row>
    <row r="3" spans="1:21" ht="14.25" customHeight="1" x14ac:dyDescent="0.2">
      <c r="A3" s="49"/>
      <c r="B3" s="294"/>
      <c r="C3" s="295"/>
      <c r="D3" s="294"/>
      <c r="E3" s="295"/>
      <c r="F3" s="30"/>
      <c r="G3" s="29"/>
      <c r="H3" s="29"/>
      <c r="I3" s="29"/>
      <c r="J3" s="117"/>
      <c r="K3" s="29"/>
      <c r="L3" s="30"/>
      <c r="M3" s="379" t="s">
        <v>80</v>
      </c>
      <c r="N3" s="380"/>
      <c r="O3" s="381"/>
      <c r="P3" s="379" t="s">
        <v>78</v>
      </c>
      <c r="Q3" s="380"/>
      <c r="R3" s="381"/>
      <c r="S3" s="292"/>
      <c r="T3" s="289"/>
      <c r="U3" s="289"/>
    </row>
    <row r="4" spans="1:21" ht="15" customHeight="1" x14ac:dyDescent="0.2">
      <c r="A4" s="241"/>
      <c r="B4" s="374" t="s">
        <v>72</v>
      </c>
      <c r="C4" s="375"/>
      <c r="D4" s="374" t="s">
        <v>74</v>
      </c>
      <c r="E4" s="375"/>
      <c r="F4" s="378"/>
      <c r="G4" s="375" t="s">
        <v>75</v>
      </c>
      <c r="H4" s="375"/>
      <c r="I4" s="375"/>
      <c r="J4" s="374" t="s">
        <v>76</v>
      </c>
      <c r="K4" s="375"/>
      <c r="L4" s="378"/>
      <c r="M4" s="374" t="s">
        <v>79</v>
      </c>
      <c r="N4" s="375"/>
      <c r="O4" s="378"/>
      <c r="P4" s="374" t="s">
        <v>77</v>
      </c>
      <c r="Q4" s="375"/>
      <c r="R4" s="378"/>
      <c r="S4" s="374" t="s">
        <v>81</v>
      </c>
      <c r="T4" s="375"/>
      <c r="U4" s="375"/>
    </row>
    <row r="5" spans="1:21" ht="15" customHeight="1" x14ac:dyDescent="0.2">
      <c r="A5" s="241" t="s">
        <v>82</v>
      </c>
      <c r="B5" s="296"/>
      <c r="C5" s="141" t="s">
        <v>646</v>
      </c>
      <c r="D5" s="296"/>
      <c r="E5" s="297"/>
      <c r="F5" s="240" t="s">
        <v>646</v>
      </c>
      <c r="G5" s="297"/>
      <c r="H5" s="297"/>
      <c r="I5" s="141" t="s">
        <v>646</v>
      </c>
      <c r="J5" s="296"/>
      <c r="K5" s="297"/>
      <c r="L5" s="141" t="s">
        <v>646</v>
      </c>
      <c r="M5" s="296"/>
      <c r="N5" s="297"/>
      <c r="O5" s="141" t="s">
        <v>646</v>
      </c>
      <c r="P5" s="296"/>
      <c r="Q5" s="297"/>
      <c r="R5" s="141" t="s">
        <v>646</v>
      </c>
      <c r="S5" s="296"/>
      <c r="T5" s="297"/>
      <c r="U5" s="141" t="s">
        <v>646</v>
      </c>
    </row>
    <row r="6" spans="1:21" ht="15" customHeight="1" x14ac:dyDescent="0.2">
      <c r="A6" s="242" t="s">
        <v>61</v>
      </c>
      <c r="B6" s="165" t="s">
        <v>646</v>
      </c>
      <c r="C6" s="166" t="s">
        <v>648</v>
      </c>
      <c r="D6" s="165" t="s">
        <v>646</v>
      </c>
      <c r="E6" s="166" t="s">
        <v>73</v>
      </c>
      <c r="F6" s="166" t="s">
        <v>648</v>
      </c>
      <c r="G6" s="165" t="s">
        <v>646</v>
      </c>
      <c r="H6" s="166" t="s">
        <v>73</v>
      </c>
      <c r="I6" s="166" t="s">
        <v>648</v>
      </c>
      <c r="J6" s="165" t="s">
        <v>646</v>
      </c>
      <c r="K6" s="166" t="s">
        <v>73</v>
      </c>
      <c r="L6" s="166" t="s">
        <v>648</v>
      </c>
      <c r="M6" s="165" t="s">
        <v>646</v>
      </c>
      <c r="N6" s="166" t="s">
        <v>73</v>
      </c>
      <c r="O6" s="166" t="s">
        <v>648</v>
      </c>
      <c r="P6" s="165" t="s">
        <v>646</v>
      </c>
      <c r="Q6" s="166" t="s">
        <v>73</v>
      </c>
      <c r="R6" s="166" t="s">
        <v>648</v>
      </c>
      <c r="S6" s="165" t="s">
        <v>646</v>
      </c>
      <c r="T6" s="166" t="s">
        <v>73</v>
      </c>
      <c r="U6" s="166" t="s">
        <v>648</v>
      </c>
    </row>
    <row r="7" spans="1:21" ht="15" customHeight="1" x14ac:dyDescent="0.2">
      <c r="A7" s="21" t="s">
        <v>22</v>
      </c>
      <c r="B7" s="22">
        <v>43799</v>
      </c>
      <c r="C7" s="75">
        <v>98.681957462148517</v>
      </c>
      <c r="D7" s="22">
        <v>21580</v>
      </c>
      <c r="E7" s="75">
        <v>49.270531290668735</v>
      </c>
      <c r="F7" s="103">
        <v>96.836437065290554</v>
      </c>
      <c r="G7" s="23">
        <v>8626</v>
      </c>
      <c r="H7" s="75">
        <v>19.694513573369253</v>
      </c>
      <c r="I7" s="75">
        <v>106.67820925055651</v>
      </c>
      <c r="J7" s="22">
        <v>15623</v>
      </c>
      <c r="K7" s="75">
        <v>35.669764149866431</v>
      </c>
      <c r="L7" s="103">
        <v>92.100453929139888</v>
      </c>
      <c r="M7" s="22">
        <v>6574</v>
      </c>
      <c r="N7" s="75">
        <v>15.009475102171283</v>
      </c>
      <c r="O7" s="103">
        <v>109.16638990368648</v>
      </c>
      <c r="P7" s="22">
        <v>17160</v>
      </c>
      <c r="Q7" s="75">
        <v>39.178976688965498</v>
      </c>
      <c r="R7" s="103">
        <v>90.692880925955293</v>
      </c>
      <c r="S7" s="22">
        <v>6318</v>
      </c>
      <c r="T7" s="75">
        <v>14.424986871846389</v>
      </c>
      <c r="U7" s="75">
        <v>86.83342495876856</v>
      </c>
    </row>
    <row r="8" spans="1:21" ht="12.75" customHeight="1" x14ac:dyDescent="0.2">
      <c r="A8" s="11"/>
      <c r="B8" s="15"/>
      <c r="C8" s="78"/>
      <c r="D8" s="15"/>
      <c r="E8" s="78"/>
      <c r="F8" s="104"/>
      <c r="G8" s="16"/>
      <c r="H8" s="78"/>
      <c r="I8" s="78"/>
      <c r="J8" s="15"/>
      <c r="K8" s="78"/>
      <c r="L8" s="104"/>
      <c r="M8" s="15"/>
      <c r="N8" s="78"/>
      <c r="O8" s="104"/>
      <c r="P8" s="15"/>
      <c r="Q8" s="78"/>
      <c r="R8" s="104"/>
      <c r="S8" s="15"/>
      <c r="T8" s="78"/>
      <c r="U8" s="78"/>
    </row>
    <row r="9" spans="1:21" ht="15" customHeight="1" x14ac:dyDescent="0.2">
      <c r="A9" s="18" t="s">
        <v>23</v>
      </c>
      <c r="B9" s="12">
        <v>5027</v>
      </c>
      <c r="C9" s="81">
        <v>98.145255759468952</v>
      </c>
      <c r="D9" s="12">
        <v>2462</v>
      </c>
      <c r="E9" s="81">
        <v>48.975532126516811</v>
      </c>
      <c r="F9" s="105">
        <v>92.244286249531655</v>
      </c>
      <c r="G9" s="13">
        <v>897</v>
      </c>
      <c r="H9" s="81">
        <v>17.843644320668393</v>
      </c>
      <c r="I9" s="81">
        <v>99.225663716814154</v>
      </c>
      <c r="J9" s="12">
        <v>1965</v>
      </c>
      <c r="K9" s="81">
        <v>39.088919832902327</v>
      </c>
      <c r="L9" s="105">
        <v>94.881699661999036</v>
      </c>
      <c r="M9" s="12">
        <v>586</v>
      </c>
      <c r="N9" s="81">
        <v>11.657051919633975</v>
      </c>
      <c r="O9" s="105">
        <v>111.19544592030361</v>
      </c>
      <c r="P9" s="12">
        <v>2023</v>
      </c>
      <c r="Q9" s="81">
        <v>40.242689476825142</v>
      </c>
      <c r="R9" s="105">
        <v>87.462170341547775</v>
      </c>
      <c r="S9" s="12">
        <v>1020</v>
      </c>
      <c r="T9" s="81">
        <v>20.29043166898747</v>
      </c>
      <c r="U9" s="81">
        <v>89.630931458699465</v>
      </c>
    </row>
    <row r="10" spans="1:21" ht="15" customHeight="1" x14ac:dyDescent="0.2">
      <c r="A10" s="18" t="s">
        <v>24</v>
      </c>
      <c r="B10" s="12">
        <v>2965</v>
      </c>
      <c r="C10" s="81">
        <v>101.4715947980835</v>
      </c>
      <c r="D10" s="12">
        <v>1489</v>
      </c>
      <c r="E10" s="81">
        <v>50.21922428330523</v>
      </c>
      <c r="F10" s="105">
        <v>99.134487350199734</v>
      </c>
      <c r="G10" s="13">
        <v>518</v>
      </c>
      <c r="H10" s="81">
        <v>17.470489038785836</v>
      </c>
      <c r="I10" s="81">
        <v>111.87904967602591</v>
      </c>
      <c r="J10" s="12">
        <v>1096</v>
      </c>
      <c r="K10" s="81">
        <v>36.964586846543</v>
      </c>
      <c r="L10" s="105">
        <v>97.335701598579035</v>
      </c>
      <c r="M10" s="12">
        <v>383</v>
      </c>
      <c r="N10" s="81">
        <v>12.917369308600337</v>
      </c>
      <c r="O10" s="105">
        <v>116.41337386018238</v>
      </c>
      <c r="P10" s="12">
        <v>1050</v>
      </c>
      <c r="Q10" s="81">
        <v>35.413153456998316</v>
      </c>
      <c r="R10" s="105">
        <v>92.592592592592595</v>
      </c>
      <c r="S10" s="12">
        <v>377</v>
      </c>
      <c r="T10" s="81">
        <v>12.715008431703204</v>
      </c>
      <c r="U10" s="81">
        <v>89.761904761904759</v>
      </c>
    </row>
    <row r="11" spans="1:21" ht="15" customHeight="1" x14ac:dyDescent="0.2">
      <c r="A11" s="18" t="s">
        <v>25</v>
      </c>
      <c r="B11" s="12">
        <v>2779</v>
      </c>
      <c r="C11" s="81">
        <v>99.498746867167924</v>
      </c>
      <c r="D11" s="12">
        <v>1342</v>
      </c>
      <c r="E11" s="81">
        <v>48.290752069089599</v>
      </c>
      <c r="F11" s="105">
        <v>96.477354421279657</v>
      </c>
      <c r="G11" s="13">
        <v>529</v>
      </c>
      <c r="H11" s="81">
        <v>19.035624325296869</v>
      </c>
      <c r="I11" s="81">
        <v>110.20833333333333</v>
      </c>
      <c r="J11" s="12">
        <v>1050</v>
      </c>
      <c r="K11" s="81">
        <v>37.783375314861459</v>
      </c>
      <c r="L11" s="105">
        <v>92.186128182616329</v>
      </c>
      <c r="M11" s="12">
        <v>234</v>
      </c>
      <c r="N11" s="81">
        <v>8.420295070169125</v>
      </c>
      <c r="O11" s="105">
        <v>95.121951219512198</v>
      </c>
      <c r="P11" s="12">
        <v>711</v>
      </c>
      <c r="Q11" s="81">
        <v>25.58474271320619</v>
      </c>
      <c r="R11" s="105">
        <v>98.340248962655593</v>
      </c>
      <c r="S11" s="12">
        <v>298</v>
      </c>
      <c r="T11" s="81">
        <v>10.723281756027347</v>
      </c>
      <c r="U11" s="81">
        <v>102.40549828178693</v>
      </c>
    </row>
    <row r="12" spans="1:21" ht="15" customHeight="1" x14ac:dyDescent="0.2">
      <c r="A12" s="18" t="s">
        <v>26</v>
      </c>
      <c r="B12" s="12">
        <v>13040</v>
      </c>
      <c r="C12" s="81">
        <v>101.45491324982494</v>
      </c>
      <c r="D12" s="12">
        <v>6223</v>
      </c>
      <c r="E12" s="81">
        <v>47.722392638036808</v>
      </c>
      <c r="F12" s="105">
        <v>101.6996241215885</v>
      </c>
      <c r="G12" s="13">
        <v>2321</v>
      </c>
      <c r="H12" s="81">
        <v>17.799079754601227</v>
      </c>
      <c r="I12" s="81">
        <v>106.46788990825688</v>
      </c>
      <c r="J12" s="12">
        <v>4461</v>
      </c>
      <c r="K12" s="81">
        <v>34.210122699386503</v>
      </c>
      <c r="L12" s="105">
        <v>95.894239036973346</v>
      </c>
      <c r="M12" s="12">
        <v>2105</v>
      </c>
      <c r="N12" s="81">
        <v>16.142638036809817</v>
      </c>
      <c r="O12" s="105">
        <v>109.0108751941999</v>
      </c>
      <c r="P12" s="12">
        <v>5570</v>
      </c>
      <c r="Q12" s="81">
        <v>42.714723926380366</v>
      </c>
      <c r="R12" s="105">
        <v>96.266851019702727</v>
      </c>
      <c r="S12" s="12">
        <v>1250</v>
      </c>
      <c r="T12" s="81">
        <v>9.5858895705521476</v>
      </c>
      <c r="U12" s="81">
        <v>89.413447782546498</v>
      </c>
    </row>
    <row r="13" spans="1:21" ht="15" customHeight="1" x14ac:dyDescent="0.2">
      <c r="A13" s="18" t="s">
        <v>27</v>
      </c>
      <c r="B13" s="12">
        <v>6285</v>
      </c>
      <c r="C13" s="81">
        <v>104.40199335548172</v>
      </c>
      <c r="D13" s="12">
        <v>3184</v>
      </c>
      <c r="E13" s="81">
        <v>50.66030230708035</v>
      </c>
      <c r="F13" s="105">
        <v>102.24791265253693</v>
      </c>
      <c r="G13" s="13">
        <v>1306</v>
      </c>
      <c r="H13" s="81">
        <v>20.779634049323786</v>
      </c>
      <c r="I13" s="81">
        <v>113.66405570060923</v>
      </c>
      <c r="J13" s="12">
        <v>2189</v>
      </c>
      <c r="K13" s="81">
        <v>34.828957836117738</v>
      </c>
      <c r="L13" s="105">
        <v>97.159343098091426</v>
      </c>
      <c r="M13" s="12">
        <v>987</v>
      </c>
      <c r="N13" s="81">
        <v>15.704057279236277</v>
      </c>
      <c r="O13" s="105">
        <v>121.40221402214021</v>
      </c>
      <c r="P13" s="12">
        <v>2240</v>
      </c>
      <c r="Q13" s="81">
        <v>35.640413683373112</v>
      </c>
      <c r="R13" s="105">
        <v>92.907507258399008</v>
      </c>
      <c r="S13" s="12">
        <v>695</v>
      </c>
      <c r="T13" s="81">
        <v>11.058074781225139</v>
      </c>
      <c r="U13" s="81">
        <v>90.025906735751292</v>
      </c>
    </row>
    <row r="14" spans="1:21" ht="15" customHeight="1" x14ac:dyDescent="0.2">
      <c r="A14" s="18" t="s">
        <v>28</v>
      </c>
      <c r="B14" s="12">
        <v>2570</v>
      </c>
      <c r="C14" s="81">
        <v>88.927335640138409</v>
      </c>
      <c r="D14" s="12">
        <v>1280</v>
      </c>
      <c r="E14" s="81">
        <v>49.805447470817121</v>
      </c>
      <c r="F14" s="105">
        <v>84.544253632760899</v>
      </c>
      <c r="G14" s="13">
        <v>659</v>
      </c>
      <c r="H14" s="81">
        <v>25.6420233463035</v>
      </c>
      <c r="I14" s="81">
        <v>103.94321766561514</v>
      </c>
      <c r="J14" s="12">
        <v>861</v>
      </c>
      <c r="K14" s="81">
        <v>33.501945525291823</v>
      </c>
      <c r="L14" s="105">
        <v>75.792253521126767</v>
      </c>
      <c r="M14" s="12">
        <v>380</v>
      </c>
      <c r="N14" s="81">
        <v>14.785992217898833</v>
      </c>
      <c r="O14" s="105">
        <v>94.059405940594047</v>
      </c>
      <c r="P14" s="12">
        <v>898</v>
      </c>
      <c r="Q14" s="81">
        <v>34.941634241245133</v>
      </c>
      <c r="R14" s="105">
        <v>80.178571428571431</v>
      </c>
      <c r="S14" s="12">
        <v>562</v>
      </c>
      <c r="T14" s="81">
        <v>21.867704280155642</v>
      </c>
      <c r="U14" s="81">
        <v>72.892347600518804</v>
      </c>
    </row>
    <row r="15" spans="1:21" ht="15" customHeight="1" x14ac:dyDescent="0.2">
      <c r="A15" s="18" t="s">
        <v>29</v>
      </c>
      <c r="B15" s="12">
        <v>1407</v>
      </c>
      <c r="C15" s="81">
        <v>91.186001296176272</v>
      </c>
      <c r="D15" s="12">
        <v>681</v>
      </c>
      <c r="E15" s="81">
        <v>48.400852878464818</v>
      </c>
      <c r="F15" s="105">
        <v>88.78748370273793</v>
      </c>
      <c r="G15" s="13">
        <v>243</v>
      </c>
      <c r="H15" s="81">
        <v>17.270788912579956</v>
      </c>
      <c r="I15" s="81">
        <v>100</v>
      </c>
      <c r="J15" s="12">
        <v>546</v>
      </c>
      <c r="K15" s="81">
        <v>38.805970149253731</v>
      </c>
      <c r="L15" s="105">
        <v>84.520123839009287</v>
      </c>
      <c r="M15" s="12">
        <v>150</v>
      </c>
      <c r="N15" s="81">
        <v>10.660980810234541</v>
      </c>
      <c r="O15" s="105">
        <v>97.402597402597408</v>
      </c>
      <c r="P15" s="12">
        <v>428</v>
      </c>
      <c r="Q15" s="81">
        <v>30.419331911869225</v>
      </c>
      <c r="R15" s="105">
        <v>77.818181818181813</v>
      </c>
      <c r="S15" s="12">
        <v>185</v>
      </c>
      <c r="T15" s="81">
        <v>13.148542999289267</v>
      </c>
      <c r="U15" s="81">
        <v>71.15384615384616</v>
      </c>
    </row>
    <row r="16" spans="1:21" ht="15" customHeight="1" x14ac:dyDescent="0.2">
      <c r="A16" s="18" t="s">
        <v>30</v>
      </c>
      <c r="B16" s="12">
        <v>2412</v>
      </c>
      <c r="C16" s="81">
        <v>95.562599049128366</v>
      </c>
      <c r="D16" s="12">
        <v>1158</v>
      </c>
      <c r="E16" s="81">
        <v>48.009950248756219</v>
      </c>
      <c r="F16" s="105">
        <v>93.613581244947454</v>
      </c>
      <c r="G16" s="13">
        <v>587</v>
      </c>
      <c r="H16" s="81">
        <v>24.336650082918741</v>
      </c>
      <c r="I16" s="81">
        <v>102.26480836236934</v>
      </c>
      <c r="J16" s="12">
        <v>785</v>
      </c>
      <c r="K16" s="81">
        <v>32.545605306799338</v>
      </c>
      <c r="L16" s="105">
        <v>94.921402660217652</v>
      </c>
      <c r="M16" s="12">
        <v>715</v>
      </c>
      <c r="N16" s="81">
        <v>29.643449419568825</v>
      </c>
      <c r="O16" s="105">
        <v>105.30191458026511</v>
      </c>
      <c r="P16" s="12">
        <v>1257</v>
      </c>
      <c r="Q16" s="81">
        <v>52.114427860696523</v>
      </c>
      <c r="R16" s="105">
        <v>88.583509513742072</v>
      </c>
      <c r="S16" s="12">
        <v>421</v>
      </c>
      <c r="T16" s="81">
        <v>17.454394693200666</v>
      </c>
      <c r="U16" s="81">
        <v>91.521739130434781</v>
      </c>
    </row>
    <row r="17" spans="1:21" ht="15" customHeight="1" x14ac:dyDescent="0.2">
      <c r="A17" s="18" t="s">
        <v>31</v>
      </c>
      <c r="B17" s="12">
        <v>1715</v>
      </c>
      <c r="C17" s="81">
        <v>99.883517763541064</v>
      </c>
      <c r="D17" s="12">
        <v>919</v>
      </c>
      <c r="E17" s="81">
        <v>53.586005830903794</v>
      </c>
      <c r="F17" s="105">
        <v>95.729166666666671</v>
      </c>
      <c r="G17" s="13">
        <v>398</v>
      </c>
      <c r="H17" s="81">
        <v>23.206997084548107</v>
      </c>
      <c r="I17" s="81">
        <v>124.37499999999999</v>
      </c>
      <c r="J17" s="12">
        <v>642</v>
      </c>
      <c r="K17" s="81">
        <v>37.434402332361515</v>
      </c>
      <c r="L17" s="105">
        <v>88.796680497925308</v>
      </c>
      <c r="M17" s="12">
        <v>229</v>
      </c>
      <c r="N17" s="81">
        <v>13.352769679300291</v>
      </c>
      <c r="O17" s="105">
        <v>128.65168539325842</v>
      </c>
      <c r="P17" s="12">
        <v>538</v>
      </c>
      <c r="Q17" s="81">
        <v>31.370262390670554</v>
      </c>
      <c r="R17" s="105">
        <v>91.808873720136518</v>
      </c>
      <c r="S17" s="12">
        <v>294</v>
      </c>
      <c r="T17" s="81">
        <v>17.142857142857142</v>
      </c>
      <c r="U17" s="81">
        <v>88.821752265861036</v>
      </c>
    </row>
    <row r="18" spans="1:21" ht="15" customHeight="1" x14ac:dyDescent="0.2">
      <c r="A18" s="18" t="s">
        <v>32</v>
      </c>
      <c r="B18" s="12">
        <v>1778</v>
      </c>
      <c r="C18" s="81">
        <v>88.722554890219556</v>
      </c>
      <c r="D18" s="12">
        <v>813</v>
      </c>
      <c r="E18" s="81">
        <v>45.725534308211472</v>
      </c>
      <c r="F18" s="105">
        <v>88.755458515283848</v>
      </c>
      <c r="G18" s="13">
        <v>396</v>
      </c>
      <c r="H18" s="81">
        <v>22.272215973003377</v>
      </c>
      <c r="I18" s="81">
        <v>105.31914893617021</v>
      </c>
      <c r="J18" s="12">
        <v>664</v>
      </c>
      <c r="K18" s="81">
        <v>37.34533183352081</v>
      </c>
      <c r="L18" s="105">
        <v>81.472392638036808</v>
      </c>
      <c r="M18" s="12">
        <v>384</v>
      </c>
      <c r="N18" s="81">
        <v>21.597300337457817</v>
      </c>
      <c r="O18" s="105">
        <v>105.20547945205479</v>
      </c>
      <c r="P18" s="12">
        <v>959</v>
      </c>
      <c r="Q18" s="81">
        <v>53.937007874015755</v>
      </c>
      <c r="R18" s="105">
        <v>78.413736713000816</v>
      </c>
      <c r="S18" s="12">
        <v>373</v>
      </c>
      <c r="T18" s="81">
        <v>20.978627671541059</v>
      </c>
      <c r="U18" s="81">
        <v>72.709551656920084</v>
      </c>
    </row>
    <row r="19" spans="1:21" ht="15" customHeight="1" x14ac:dyDescent="0.2">
      <c r="A19" s="18" t="s">
        <v>33</v>
      </c>
      <c r="B19" s="12">
        <v>1267</v>
      </c>
      <c r="C19" s="81">
        <v>94.62285287528006</v>
      </c>
      <c r="D19" s="12">
        <v>581</v>
      </c>
      <c r="E19" s="81">
        <v>45.856353591160222</v>
      </c>
      <c r="F19" s="105">
        <v>88.702290076335871</v>
      </c>
      <c r="G19" s="13">
        <v>268</v>
      </c>
      <c r="H19" s="81">
        <v>21.152328334648775</v>
      </c>
      <c r="I19" s="81">
        <v>99.259259259259252</v>
      </c>
      <c r="J19" s="12">
        <v>384</v>
      </c>
      <c r="K19" s="81">
        <v>30.307813733228102</v>
      </c>
      <c r="L19" s="105">
        <v>81.876332622601282</v>
      </c>
      <c r="M19" s="12">
        <v>179</v>
      </c>
      <c r="N19" s="81">
        <v>14.127861089187055</v>
      </c>
      <c r="O19" s="105">
        <v>101.70454545454545</v>
      </c>
      <c r="P19" s="12">
        <v>543</v>
      </c>
      <c r="Q19" s="81">
        <v>42.857142857142854</v>
      </c>
      <c r="R19" s="105">
        <v>89.456342668863272</v>
      </c>
      <c r="S19" s="12">
        <v>202</v>
      </c>
      <c r="T19" s="81">
        <v>15.943172849250198</v>
      </c>
      <c r="U19" s="81">
        <v>90.990990990990994</v>
      </c>
    </row>
    <row r="20" spans="1:21" ht="15" customHeight="1" x14ac:dyDescent="0.2">
      <c r="A20" s="25" t="s">
        <v>34</v>
      </c>
      <c r="B20" s="26">
        <v>2554</v>
      </c>
      <c r="C20" s="83">
        <v>96.123447497177267</v>
      </c>
      <c r="D20" s="26">
        <v>1448</v>
      </c>
      <c r="E20" s="83">
        <v>56.695379796397802</v>
      </c>
      <c r="F20" s="106">
        <v>100.48577376821652</v>
      </c>
      <c r="G20" s="27">
        <v>504</v>
      </c>
      <c r="H20" s="83">
        <v>19.733750978856694</v>
      </c>
      <c r="I20" s="83">
        <v>102.23123732251523</v>
      </c>
      <c r="J20" s="26">
        <v>980</v>
      </c>
      <c r="K20" s="83">
        <v>38.371182458888022</v>
      </c>
      <c r="L20" s="106">
        <v>88.60759493670885</v>
      </c>
      <c r="M20" s="26">
        <v>242</v>
      </c>
      <c r="N20" s="83">
        <v>9.475332811276429</v>
      </c>
      <c r="O20" s="106">
        <v>110.00000000000001</v>
      </c>
      <c r="P20" s="26">
        <v>943</v>
      </c>
      <c r="Q20" s="83">
        <v>36.922474549725919</v>
      </c>
      <c r="R20" s="106">
        <v>89.895138226882736</v>
      </c>
      <c r="S20" s="26">
        <v>641</v>
      </c>
      <c r="T20" s="83">
        <v>25.097885669537977</v>
      </c>
      <c r="U20" s="83">
        <v>91.571428571428569</v>
      </c>
    </row>
    <row r="21" spans="1:21" ht="15" customHeight="1" x14ac:dyDescent="0.2">
      <c r="A21" s="10"/>
      <c r="B21" s="10"/>
      <c r="C21" s="10"/>
      <c r="D21" s="10"/>
      <c r="E21" s="10"/>
      <c r="F21" s="10"/>
      <c r="G21" s="10"/>
      <c r="H21" s="10"/>
      <c r="I21" s="10"/>
      <c r="J21" s="10"/>
      <c r="K21" s="10"/>
    </row>
    <row r="22" spans="1:21" ht="15" customHeight="1" x14ac:dyDescent="0.2">
      <c r="A22" s="68" t="s">
        <v>147</v>
      </c>
    </row>
  </sheetData>
  <mergeCells count="9">
    <mergeCell ref="P4:R4"/>
    <mergeCell ref="S4:U4"/>
    <mergeCell ref="M3:O3"/>
    <mergeCell ref="P3:R3"/>
    <mergeCell ref="B4:C4"/>
    <mergeCell ref="D4:F4"/>
    <mergeCell ref="G4:I4"/>
    <mergeCell ref="J4:L4"/>
    <mergeCell ref="M4:O4"/>
  </mergeCells>
  <hyperlinks>
    <hyperlink ref="A22" location="Kazalo!A1" display="nazaj na kazalo" xr:uid="{00000000-0004-0000-15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27"/>
  <sheetViews>
    <sheetView showGridLines="0" tabSelected="1" workbookViewId="0"/>
  </sheetViews>
  <sheetFormatPr defaultColWidth="9.140625" defaultRowHeight="15" customHeight="1" x14ac:dyDescent="0.2"/>
  <cols>
    <col min="1" max="1" width="19.85546875" style="6" customWidth="1"/>
    <col min="2" max="4" width="6.42578125" style="6" customWidth="1"/>
    <col min="5" max="6" width="5.7109375" style="6" customWidth="1"/>
    <col min="7" max="7" width="6.42578125" style="6" customWidth="1"/>
    <col min="8" max="9" width="5.7109375" style="6" customWidth="1"/>
    <col min="10" max="10" width="6.42578125" style="6" customWidth="1"/>
    <col min="11" max="12" width="5.7109375" style="6" customWidth="1"/>
    <col min="13" max="13" width="6.42578125" style="6" customWidth="1"/>
    <col min="14" max="15" width="5.7109375" style="6" customWidth="1"/>
    <col min="16" max="16" width="6.42578125" style="6" customWidth="1"/>
    <col min="17" max="18" width="5.7109375" style="6" customWidth="1"/>
    <col min="19" max="19" width="6.42578125" style="6" customWidth="1"/>
    <col min="20" max="21" width="5.7109375" style="6" customWidth="1"/>
    <col min="22" max="16384" width="9.140625" style="6"/>
  </cols>
  <sheetData>
    <row r="1" spans="1:21" ht="15" customHeight="1" x14ac:dyDescent="0.2">
      <c r="A1" s="9" t="s">
        <v>180</v>
      </c>
      <c r="B1" s="1"/>
      <c r="C1" s="1"/>
      <c r="D1" s="1"/>
      <c r="E1" s="1"/>
      <c r="F1" s="1"/>
      <c r="G1" s="1"/>
      <c r="H1" s="1"/>
      <c r="I1" s="1"/>
      <c r="J1" s="1"/>
      <c r="K1" s="1"/>
    </row>
    <row r="2" spans="1:21" ht="15" customHeight="1" x14ac:dyDescent="0.2">
      <c r="A2" s="1"/>
      <c r="B2" s="1"/>
      <c r="C2" s="1"/>
      <c r="D2" s="1"/>
      <c r="E2" s="1"/>
      <c r="F2" s="1"/>
      <c r="G2" s="1"/>
      <c r="H2" s="1"/>
      <c r="I2" s="1"/>
      <c r="J2" s="1"/>
      <c r="K2" s="1"/>
    </row>
    <row r="3" spans="1:21" ht="15.75" customHeight="1" x14ac:dyDescent="0.2">
      <c r="A3" s="49"/>
      <c r="B3" s="19"/>
      <c r="C3" s="35"/>
      <c r="D3" s="19"/>
      <c r="E3" s="35"/>
      <c r="F3" s="30"/>
      <c r="G3" s="29"/>
      <c r="H3" s="29"/>
      <c r="I3" s="29"/>
      <c r="J3" s="117"/>
      <c r="K3" s="29"/>
      <c r="L3" s="30"/>
      <c r="M3" s="380" t="s">
        <v>80</v>
      </c>
      <c r="N3" s="380"/>
      <c r="O3" s="380"/>
      <c r="P3" s="379" t="s">
        <v>78</v>
      </c>
      <c r="Q3" s="380"/>
      <c r="R3" s="381"/>
      <c r="S3" s="373"/>
      <c r="T3" s="373"/>
      <c r="U3" s="373"/>
    </row>
    <row r="4" spans="1:21" ht="15" customHeight="1" x14ac:dyDescent="0.2">
      <c r="A4" s="160"/>
      <c r="B4" s="374" t="s">
        <v>72</v>
      </c>
      <c r="C4" s="375"/>
      <c r="D4" s="374" t="s">
        <v>74</v>
      </c>
      <c r="E4" s="375"/>
      <c r="F4" s="378"/>
      <c r="G4" s="375" t="s">
        <v>75</v>
      </c>
      <c r="H4" s="375"/>
      <c r="I4" s="375"/>
      <c r="J4" s="374" t="s">
        <v>76</v>
      </c>
      <c r="K4" s="375"/>
      <c r="L4" s="378"/>
      <c r="M4" s="375" t="s">
        <v>79</v>
      </c>
      <c r="N4" s="375"/>
      <c r="O4" s="375"/>
      <c r="P4" s="374" t="s">
        <v>77</v>
      </c>
      <c r="Q4" s="375"/>
      <c r="R4" s="378"/>
      <c r="S4" s="375" t="s">
        <v>81</v>
      </c>
      <c r="T4" s="375"/>
      <c r="U4" s="375"/>
    </row>
    <row r="5" spans="1:21" ht="15" customHeight="1" x14ac:dyDescent="0.2">
      <c r="A5" s="160" t="s">
        <v>66</v>
      </c>
      <c r="B5" s="255"/>
      <c r="C5" s="141" t="s">
        <v>646</v>
      </c>
      <c r="D5" s="255"/>
      <c r="E5" s="256"/>
      <c r="F5" s="240" t="s">
        <v>646</v>
      </c>
      <c r="G5" s="256"/>
      <c r="H5" s="256"/>
      <c r="I5" s="141" t="s">
        <v>646</v>
      </c>
      <c r="J5" s="255"/>
      <c r="K5" s="256"/>
      <c r="L5" s="141" t="s">
        <v>646</v>
      </c>
      <c r="M5" s="255"/>
      <c r="N5" s="256"/>
      <c r="O5" s="141" t="s">
        <v>646</v>
      </c>
      <c r="P5" s="255"/>
      <c r="Q5" s="256"/>
      <c r="R5" s="141" t="s">
        <v>646</v>
      </c>
      <c r="S5" s="255"/>
      <c r="T5" s="256"/>
      <c r="U5" s="141" t="s">
        <v>646</v>
      </c>
    </row>
    <row r="6" spans="1:21" ht="15" customHeight="1" x14ac:dyDescent="0.2">
      <c r="A6" s="161" t="s">
        <v>60</v>
      </c>
      <c r="B6" s="165" t="s">
        <v>646</v>
      </c>
      <c r="C6" s="166" t="s">
        <v>648</v>
      </c>
      <c r="D6" s="165" t="s">
        <v>646</v>
      </c>
      <c r="E6" s="166" t="s">
        <v>73</v>
      </c>
      <c r="F6" s="166" t="s">
        <v>648</v>
      </c>
      <c r="G6" s="165" t="s">
        <v>646</v>
      </c>
      <c r="H6" s="166" t="s">
        <v>73</v>
      </c>
      <c r="I6" s="166" t="s">
        <v>648</v>
      </c>
      <c r="J6" s="165" t="s">
        <v>646</v>
      </c>
      <c r="K6" s="166" t="s">
        <v>73</v>
      </c>
      <c r="L6" s="166" t="s">
        <v>648</v>
      </c>
      <c r="M6" s="165" t="s">
        <v>646</v>
      </c>
      <c r="N6" s="166" t="s">
        <v>73</v>
      </c>
      <c r="O6" s="166" t="s">
        <v>648</v>
      </c>
      <c r="P6" s="165" t="s">
        <v>646</v>
      </c>
      <c r="Q6" s="166" t="s">
        <v>73</v>
      </c>
      <c r="R6" s="166" t="s">
        <v>648</v>
      </c>
      <c r="S6" s="165" t="s">
        <v>646</v>
      </c>
      <c r="T6" s="166" t="s">
        <v>73</v>
      </c>
      <c r="U6" s="166" t="s">
        <v>648</v>
      </c>
    </row>
    <row r="7" spans="1:21" ht="15" customHeight="1" x14ac:dyDescent="0.2">
      <c r="A7" s="21" t="s">
        <v>22</v>
      </c>
      <c r="B7" s="22">
        <v>43799</v>
      </c>
      <c r="C7" s="75">
        <v>98.681957462148517</v>
      </c>
      <c r="D7" s="22">
        <v>21580</v>
      </c>
      <c r="E7" s="75">
        <v>49.270531290668735</v>
      </c>
      <c r="F7" s="103">
        <v>96.836437065290554</v>
      </c>
      <c r="G7" s="23">
        <v>8626</v>
      </c>
      <c r="H7" s="75">
        <v>19.694513573369253</v>
      </c>
      <c r="I7" s="75">
        <v>106.67820925055651</v>
      </c>
      <c r="J7" s="22">
        <v>15623</v>
      </c>
      <c r="K7" s="75">
        <v>35.669764149866431</v>
      </c>
      <c r="L7" s="103">
        <v>92.100453929139888</v>
      </c>
      <c r="M7" s="23">
        <v>6574</v>
      </c>
      <c r="N7" s="75">
        <v>15.009475102171283</v>
      </c>
      <c r="O7" s="75">
        <v>109.16638990368648</v>
      </c>
      <c r="P7" s="22">
        <v>17160</v>
      </c>
      <c r="Q7" s="75">
        <v>39.178976688965498</v>
      </c>
      <c r="R7" s="103">
        <v>90.692880925955293</v>
      </c>
      <c r="S7" s="23">
        <v>6318</v>
      </c>
      <c r="T7" s="75">
        <v>14.424986871846389</v>
      </c>
      <c r="U7" s="75">
        <v>86.83342495876856</v>
      </c>
    </row>
    <row r="8" spans="1:21" ht="12.75" customHeight="1" x14ac:dyDescent="0.2">
      <c r="A8" s="11"/>
      <c r="B8" s="15"/>
      <c r="C8" s="78"/>
      <c r="D8" s="15"/>
      <c r="E8" s="78"/>
      <c r="F8" s="104"/>
      <c r="G8" s="16"/>
      <c r="H8" s="78"/>
      <c r="I8" s="78"/>
      <c r="J8" s="15"/>
      <c r="K8" s="78"/>
      <c r="L8" s="104"/>
      <c r="M8" s="16"/>
      <c r="N8" s="78"/>
      <c r="O8" s="78"/>
      <c r="P8" s="15"/>
      <c r="Q8" s="78"/>
      <c r="R8" s="104"/>
      <c r="S8" s="16"/>
      <c r="T8" s="78"/>
      <c r="U8" s="78"/>
    </row>
    <row r="9" spans="1:21" ht="15" customHeight="1" x14ac:dyDescent="0.2">
      <c r="A9" s="70" t="s">
        <v>35</v>
      </c>
      <c r="B9" s="71">
        <v>25293</v>
      </c>
      <c r="C9" s="79">
        <v>97.445677300046228</v>
      </c>
      <c r="D9" s="71">
        <v>12667</v>
      </c>
      <c r="E9" s="79">
        <v>50.081050092911084</v>
      </c>
      <c r="F9" s="119">
        <v>95.211966325917018</v>
      </c>
      <c r="G9" s="17">
        <v>5460</v>
      </c>
      <c r="H9" s="79">
        <v>21.587000355829677</v>
      </c>
      <c r="I9" s="79">
        <v>105.83446404341927</v>
      </c>
      <c r="J9" s="71">
        <v>8942</v>
      </c>
      <c r="K9" s="79">
        <v>35.353655161507135</v>
      </c>
      <c r="L9" s="119">
        <v>90.634502331238593</v>
      </c>
      <c r="M9" s="17">
        <v>3822</v>
      </c>
      <c r="N9" s="79">
        <v>15.110900249080771</v>
      </c>
      <c r="O9" s="79">
        <v>106.13718411552347</v>
      </c>
      <c r="P9" s="71">
        <v>10261</v>
      </c>
      <c r="Q9" s="79">
        <v>40.568536749298225</v>
      </c>
      <c r="R9" s="119">
        <v>89.327065378253678</v>
      </c>
      <c r="S9" s="17">
        <v>4407</v>
      </c>
      <c r="T9" s="79">
        <v>17.423793144348238</v>
      </c>
      <c r="U9" s="79">
        <v>86.310223266744998</v>
      </c>
    </row>
    <row r="10" spans="1:21" ht="15" customHeight="1" x14ac:dyDescent="0.2">
      <c r="A10" s="43" t="s">
        <v>41</v>
      </c>
      <c r="B10" s="12">
        <v>3479</v>
      </c>
      <c r="C10" s="81">
        <v>97.752177577971338</v>
      </c>
      <c r="D10" s="12">
        <v>1657</v>
      </c>
      <c r="E10" s="81">
        <v>47.628628916355275</v>
      </c>
      <c r="F10" s="105">
        <v>97.127784290738575</v>
      </c>
      <c r="G10" s="13">
        <v>912</v>
      </c>
      <c r="H10" s="81">
        <v>26.21442943374533</v>
      </c>
      <c r="I10" s="81">
        <v>103.28425821064553</v>
      </c>
      <c r="J10" s="12">
        <v>986</v>
      </c>
      <c r="K10" s="81">
        <v>28.341477436044844</v>
      </c>
      <c r="L10" s="105">
        <v>94.354066985645929</v>
      </c>
      <c r="M10" s="13">
        <v>1024</v>
      </c>
      <c r="N10" s="81">
        <v>29.43374532911756</v>
      </c>
      <c r="O10" s="81">
        <v>106.3343717549325</v>
      </c>
      <c r="P10" s="12">
        <v>1834</v>
      </c>
      <c r="Q10" s="81">
        <v>52.716297786720325</v>
      </c>
      <c r="R10" s="105">
        <v>95.27272727272728</v>
      </c>
      <c r="S10" s="13">
        <v>500</v>
      </c>
      <c r="T10" s="81">
        <v>14.371945961483185</v>
      </c>
      <c r="U10" s="81">
        <v>92.421441774491683</v>
      </c>
    </row>
    <row r="11" spans="1:21" ht="15" customHeight="1" x14ac:dyDescent="0.2">
      <c r="A11" s="43" t="s">
        <v>38</v>
      </c>
      <c r="B11" s="12">
        <v>1393</v>
      </c>
      <c r="C11" s="81">
        <v>96.002756719503793</v>
      </c>
      <c r="D11" s="12">
        <v>773</v>
      </c>
      <c r="E11" s="81">
        <v>55.491744436468061</v>
      </c>
      <c r="F11" s="105">
        <v>99.357326478149105</v>
      </c>
      <c r="G11" s="13">
        <v>263</v>
      </c>
      <c r="H11" s="81">
        <v>18.880114860014359</v>
      </c>
      <c r="I11" s="81">
        <v>94.26523297491039</v>
      </c>
      <c r="J11" s="12">
        <v>544</v>
      </c>
      <c r="K11" s="81">
        <v>39.052404881550615</v>
      </c>
      <c r="L11" s="105">
        <v>91.891891891891902</v>
      </c>
      <c r="M11" s="13">
        <v>137</v>
      </c>
      <c r="N11" s="81">
        <v>9.83488872936109</v>
      </c>
      <c r="O11" s="81">
        <v>103.78787878787878</v>
      </c>
      <c r="P11" s="12">
        <v>556</v>
      </c>
      <c r="Q11" s="81">
        <v>39.913854989231872</v>
      </c>
      <c r="R11" s="105">
        <v>102.20588235294117</v>
      </c>
      <c r="S11" s="13">
        <v>393</v>
      </c>
      <c r="T11" s="81">
        <v>28.212491026561377</v>
      </c>
      <c r="U11" s="81">
        <v>96.560196560196559</v>
      </c>
    </row>
    <row r="12" spans="1:21" ht="15" customHeight="1" x14ac:dyDescent="0.2">
      <c r="A12" s="43" t="s">
        <v>37</v>
      </c>
      <c r="B12" s="12">
        <v>7705</v>
      </c>
      <c r="C12" s="81">
        <v>101.46168027390046</v>
      </c>
      <c r="D12" s="12">
        <v>3949</v>
      </c>
      <c r="E12" s="81">
        <v>51.252433484750156</v>
      </c>
      <c r="F12" s="105">
        <v>98.749687421855455</v>
      </c>
      <c r="G12" s="13">
        <v>1635</v>
      </c>
      <c r="H12" s="81">
        <v>21.219987021414667</v>
      </c>
      <c r="I12" s="81">
        <v>116.03974449964514</v>
      </c>
      <c r="J12" s="12">
        <v>2799</v>
      </c>
      <c r="K12" s="81">
        <v>36.327060350421803</v>
      </c>
      <c r="L12" s="105">
        <v>94.817073170731703</v>
      </c>
      <c r="M12" s="13">
        <v>987</v>
      </c>
      <c r="N12" s="81">
        <v>12.80986372485399</v>
      </c>
      <c r="O12" s="81">
        <v>111.39954853273137</v>
      </c>
      <c r="P12" s="12">
        <v>2768</v>
      </c>
      <c r="Q12" s="81">
        <v>35.924724205061651</v>
      </c>
      <c r="R12" s="105">
        <v>93.13593539703902</v>
      </c>
      <c r="S12" s="13">
        <v>997</v>
      </c>
      <c r="T12" s="81">
        <v>12.939649578195977</v>
      </c>
      <c r="U12" s="81">
        <v>89.577717879604663</v>
      </c>
    </row>
    <row r="13" spans="1:21" ht="15" customHeight="1" x14ac:dyDescent="0.2">
      <c r="A13" s="43" t="s">
        <v>36</v>
      </c>
      <c r="B13" s="12">
        <v>2582</v>
      </c>
      <c r="C13" s="81">
        <v>89.311656866136275</v>
      </c>
      <c r="D13" s="12">
        <v>1285</v>
      </c>
      <c r="E13" s="81">
        <v>49.767621998450814</v>
      </c>
      <c r="F13" s="105">
        <v>84.539473684210535</v>
      </c>
      <c r="G13" s="13">
        <v>661</v>
      </c>
      <c r="H13" s="81">
        <v>25.600309837335399</v>
      </c>
      <c r="I13" s="81">
        <v>100.91603053435114</v>
      </c>
      <c r="J13" s="12">
        <v>864</v>
      </c>
      <c r="K13" s="81">
        <v>33.462432223082885</v>
      </c>
      <c r="L13" s="105">
        <v>77.142857142857153</v>
      </c>
      <c r="M13" s="13">
        <v>369</v>
      </c>
      <c r="N13" s="81">
        <v>14.291247095274981</v>
      </c>
      <c r="O13" s="81">
        <v>94.85861182519281</v>
      </c>
      <c r="P13" s="12">
        <v>902</v>
      </c>
      <c r="Q13" s="81">
        <v>34.934159566227727</v>
      </c>
      <c r="R13" s="105">
        <v>81.042228212039532</v>
      </c>
      <c r="S13" s="13">
        <v>559</v>
      </c>
      <c r="T13" s="81">
        <v>21.649883810999228</v>
      </c>
      <c r="U13" s="81">
        <v>73.359580052493428</v>
      </c>
    </row>
    <row r="14" spans="1:21" ht="15" customHeight="1" x14ac:dyDescent="0.2">
      <c r="A14" s="43" t="s">
        <v>469</v>
      </c>
      <c r="B14" s="12">
        <v>1795</v>
      </c>
      <c r="C14" s="81">
        <v>88.423645320197039</v>
      </c>
      <c r="D14" s="12">
        <v>825</v>
      </c>
      <c r="E14" s="81">
        <v>45.961002785515319</v>
      </c>
      <c r="F14" s="105">
        <v>87.953091684434966</v>
      </c>
      <c r="G14" s="13">
        <v>377</v>
      </c>
      <c r="H14" s="81">
        <v>21.002785515320337</v>
      </c>
      <c r="I14" s="81">
        <v>104.14364640883977</v>
      </c>
      <c r="J14" s="12">
        <v>689</v>
      </c>
      <c r="K14" s="81">
        <v>38.384401114206128</v>
      </c>
      <c r="L14" s="105">
        <v>83.414043583535118</v>
      </c>
      <c r="M14" s="13">
        <v>335</v>
      </c>
      <c r="N14" s="81">
        <v>18.662952646239557</v>
      </c>
      <c r="O14" s="81">
        <v>101.2084592145015</v>
      </c>
      <c r="P14" s="12">
        <v>955</v>
      </c>
      <c r="Q14" s="81">
        <v>53.203342618384397</v>
      </c>
      <c r="R14" s="105">
        <v>77.832110839445804</v>
      </c>
      <c r="S14" s="13">
        <v>397</v>
      </c>
      <c r="T14" s="81">
        <v>22.116991643454039</v>
      </c>
      <c r="U14" s="81">
        <v>74.484052532833019</v>
      </c>
    </row>
    <row r="15" spans="1:21" ht="15" customHeight="1" x14ac:dyDescent="0.2">
      <c r="A15" s="43" t="s">
        <v>470</v>
      </c>
      <c r="B15" s="12">
        <v>944</v>
      </c>
      <c r="C15" s="81">
        <v>111.84834123222748</v>
      </c>
      <c r="D15" s="12">
        <v>475</v>
      </c>
      <c r="E15" s="81">
        <v>50.317796610169495</v>
      </c>
      <c r="F15" s="105">
        <v>117.28395061728396</v>
      </c>
      <c r="G15" s="13">
        <v>186</v>
      </c>
      <c r="H15" s="81">
        <v>19.703389830508474</v>
      </c>
      <c r="I15" s="81">
        <v>113.41463414634146</v>
      </c>
      <c r="J15" s="12">
        <v>349</v>
      </c>
      <c r="K15" s="81">
        <v>36.970338983050851</v>
      </c>
      <c r="L15" s="105">
        <v>103.56083086053411</v>
      </c>
      <c r="M15" s="13">
        <v>107</v>
      </c>
      <c r="N15" s="81">
        <v>11.334745762711865</v>
      </c>
      <c r="O15" s="81">
        <v>120.2247191011236</v>
      </c>
      <c r="P15" s="12">
        <v>319</v>
      </c>
      <c r="Q15" s="81">
        <v>33.792372881355931</v>
      </c>
      <c r="R15" s="105">
        <v>104.93421052631579</v>
      </c>
      <c r="S15" s="13">
        <v>128</v>
      </c>
      <c r="T15" s="81">
        <v>13.559322033898304</v>
      </c>
      <c r="U15" s="81">
        <v>94.117647058823522</v>
      </c>
    </row>
    <row r="16" spans="1:21" ht="15" customHeight="1" x14ac:dyDescent="0.2">
      <c r="A16" s="43" t="s">
        <v>39</v>
      </c>
      <c r="B16" s="12">
        <v>6150</v>
      </c>
      <c r="C16" s="81">
        <v>97.992351816443588</v>
      </c>
      <c r="D16" s="12">
        <v>3145</v>
      </c>
      <c r="E16" s="81">
        <v>51.138211382113816</v>
      </c>
      <c r="F16" s="105">
        <v>94.558027660853881</v>
      </c>
      <c r="G16" s="13">
        <v>1153</v>
      </c>
      <c r="H16" s="81">
        <v>18.747967479674795</v>
      </c>
      <c r="I16" s="81">
        <v>100.6108202443281</v>
      </c>
      <c r="J16" s="12">
        <v>2331</v>
      </c>
      <c r="K16" s="81">
        <v>37.902439024390247</v>
      </c>
      <c r="L16" s="105">
        <v>92.207278481012651</v>
      </c>
      <c r="M16" s="13">
        <v>690</v>
      </c>
      <c r="N16" s="81">
        <v>11.219512195121952</v>
      </c>
      <c r="O16" s="81">
        <v>107.64430577223089</v>
      </c>
      <c r="P16" s="12">
        <v>2389</v>
      </c>
      <c r="Q16" s="81">
        <v>38.845528455284551</v>
      </c>
      <c r="R16" s="105">
        <v>85.535266738274245</v>
      </c>
      <c r="S16" s="13">
        <v>1229</v>
      </c>
      <c r="T16" s="81">
        <v>19.983739837398375</v>
      </c>
      <c r="U16" s="81">
        <v>88.417266187050359</v>
      </c>
    </row>
    <row r="17" spans="1:21" ht="15" customHeight="1" x14ac:dyDescent="0.2">
      <c r="A17" s="43" t="s">
        <v>40</v>
      </c>
      <c r="B17" s="12">
        <v>1245</v>
      </c>
      <c r="C17" s="81">
        <v>94.965675057208244</v>
      </c>
      <c r="D17" s="12">
        <v>558</v>
      </c>
      <c r="E17" s="81">
        <v>44.819277108433738</v>
      </c>
      <c r="F17" s="105">
        <v>88.29113924050634</v>
      </c>
      <c r="G17" s="13">
        <v>273</v>
      </c>
      <c r="H17" s="81">
        <v>21.927710843373493</v>
      </c>
      <c r="I17" s="81">
        <v>104.59770114942528</v>
      </c>
      <c r="J17" s="12">
        <v>380</v>
      </c>
      <c r="K17" s="81">
        <v>30.522088353413658</v>
      </c>
      <c r="L17" s="105">
        <v>81.545064377682408</v>
      </c>
      <c r="M17" s="13">
        <v>173</v>
      </c>
      <c r="N17" s="81">
        <v>13.895582329317268</v>
      </c>
      <c r="O17" s="81">
        <v>101.76470588235293</v>
      </c>
      <c r="P17" s="12">
        <v>538</v>
      </c>
      <c r="Q17" s="81">
        <v>43.212851405622487</v>
      </c>
      <c r="R17" s="105">
        <v>88.341543513957305</v>
      </c>
      <c r="S17" s="13">
        <v>204</v>
      </c>
      <c r="T17" s="81">
        <v>16.3855421686747</v>
      </c>
      <c r="U17" s="81">
        <v>91.071428571428569</v>
      </c>
    </row>
    <row r="18" spans="1:21" ht="15" customHeight="1" x14ac:dyDescent="0.2">
      <c r="A18" s="43"/>
      <c r="B18" s="12"/>
      <c r="C18" s="81"/>
      <c r="D18" s="12"/>
      <c r="E18" s="81"/>
      <c r="F18" s="105"/>
      <c r="G18" s="13"/>
      <c r="H18" s="81"/>
      <c r="I18" s="81"/>
      <c r="J18" s="12"/>
      <c r="K18" s="81"/>
      <c r="L18" s="105"/>
      <c r="M18" s="13"/>
      <c r="N18" s="81"/>
      <c r="O18" s="81"/>
      <c r="P18" s="12"/>
      <c r="Q18" s="81"/>
      <c r="R18" s="105"/>
      <c r="S18" s="13"/>
      <c r="T18" s="81"/>
      <c r="U18" s="81"/>
    </row>
    <row r="19" spans="1:21" ht="15" customHeight="1" x14ac:dyDescent="0.2">
      <c r="A19" s="70" t="s">
        <v>42</v>
      </c>
      <c r="B19" s="71">
        <v>17286</v>
      </c>
      <c r="C19" s="79">
        <v>98.009865623405346</v>
      </c>
      <c r="D19" s="71">
        <v>8221</v>
      </c>
      <c r="E19" s="79">
        <v>47.558718037718386</v>
      </c>
      <c r="F19" s="119">
        <v>96.456646720638275</v>
      </c>
      <c r="G19" s="17">
        <v>2930</v>
      </c>
      <c r="H19" s="79">
        <v>16.950133055651971</v>
      </c>
      <c r="I19" s="79">
        <v>105.01792114695341</v>
      </c>
      <c r="J19" s="71">
        <v>6406</v>
      </c>
      <c r="K19" s="79">
        <v>37.058891588568784</v>
      </c>
      <c r="L19" s="119">
        <v>92.961834276592654</v>
      </c>
      <c r="M19" s="17">
        <v>2052</v>
      </c>
      <c r="N19" s="79">
        <v>11.870878167303021</v>
      </c>
      <c r="O19" s="79">
        <v>101.13356333169048</v>
      </c>
      <c r="P19" s="71">
        <v>6673</v>
      </c>
      <c r="Q19" s="79">
        <v>38.603494157121368</v>
      </c>
      <c r="R19" s="119">
        <v>92.603386067166255</v>
      </c>
      <c r="S19" s="17">
        <v>1891</v>
      </c>
      <c r="T19" s="79">
        <v>10.939488603494157</v>
      </c>
      <c r="U19" s="79">
        <v>87.95348837209302</v>
      </c>
    </row>
    <row r="20" spans="1:21" ht="15" customHeight="1" x14ac:dyDescent="0.2">
      <c r="A20" s="43" t="s">
        <v>44</v>
      </c>
      <c r="B20" s="12">
        <v>2771</v>
      </c>
      <c r="C20" s="81">
        <v>98.752672843905913</v>
      </c>
      <c r="D20" s="12">
        <v>1335</v>
      </c>
      <c r="E20" s="81">
        <v>48.177553229880907</v>
      </c>
      <c r="F20" s="105">
        <v>95.836324479540565</v>
      </c>
      <c r="G20" s="13">
        <v>526</v>
      </c>
      <c r="H20" s="81">
        <v>18.982316853121617</v>
      </c>
      <c r="I20" s="81">
        <v>109.58333333333334</v>
      </c>
      <c r="J20" s="12">
        <v>1049</v>
      </c>
      <c r="K20" s="81">
        <v>37.856369541681708</v>
      </c>
      <c r="L20" s="105">
        <v>92.1792618629174</v>
      </c>
      <c r="M20" s="13">
        <v>210</v>
      </c>
      <c r="N20" s="81">
        <v>7.5784915193071098</v>
      </c>
      <c r="O20" s="81">
        <v>91.304347826086953</v>
      </c>
      <c r="P20" s="12">
        <v>732</v>
      </c>
      <c r="Q20" s="81">
        <v>26.41645615301335</v>
      </c>
      <c r="R20" s="105">
        <v>96.825396825396822</v>
      </c>
      <c r="S20" s="13">
        <v>286</v>
      </c>
      <c r="T20" s="81">
        <v>10.321183688199206</v>
      </c>
      <c r="U20" s="81">
        <v>97.278911564625844</v>
      </c>
    </row>
    <row r="21" spans="1:21" ht="15" customHeight="1" x14ac:dyDescent="0.2">
      <c r="A21" s="43" t="s">
        <v>45</v>
      </c>
      <c r="B21" s="12">
        <v>1444</v>
      </c>
      <c r="C21" s="81">
        <v>91.50823827629911</v>
      </c>
      <c r="D21" s="12">
        <v>687</v>
      </c>
      <c r="E21" s="81">
        <v>47.576177285318558</v>
      </c>
      <c r="F21" s="105">
        <v>88.989637305699489</v>
      </c>
      <c r="G21" s="13">
        <v>257</v>
      </c>
      <c r="H21" s="81">
        <v>17.797783933518005</v>
      </c>
      <c r="I21" s="81">
        <v>98.846153846153854</v>
      </c>
      <c r="J21" s="12">
        <v>547</v>
      </c>
      <c r="K21" s="81">
        <v>37.880886426592795</v>
      </c>
      <c r="L21" s="105">
        <v>84.806201550387598</v>
      </c>
      <c r="M21" s="13">
        <v>144</v>
      </c>
      <c r="N21" s="81">
        <v>9.97229916897507</v>
      </c>
      <c r="O21" s="81">
        <v>93.506493506493499</v>
      </c>
      <c r="P21" s="12">
        <v>455</v>
      </c>
      <c r="Q21" s="81">
        <v>31.509695290858726</v>
      </c>
      <c r="R21" s="105">
        <v>81.541218637992827</v>
      </c>
      <c r="S21" s="13">
        <v>183</v>
      </c>
      <c r="T21" s="81">
        <v>12.673130193905818</v>
      </c>
      <c r="U21" s="81">
        <v>71.484375</v>
      </c>
    </row>
    <row r="22" spans="1:21" ht="15" customHeight="1" x14ac:dyDescent="0.2">
      <c r="A22" s="43" t="s">
        <v>46</v>
      </c>
      <c r="B22" s="12">
        <v>2219</v>
      </c>
      <c r="C22" s="81">
        <v>97.111597374179425</v>
      </c>
      <c r="D22" s="12">
        <v>1095</v>
      </c>
      <c r="E22" s="81">
        <v>49.346552501126631</v>
      </c>
      <c r="F22" s="105">
        <v>92.639593908629436</v>
      </c>
      <c r="G22" s="13">
        <v>397</v>
      </c>
      <c r="H22" s="81">
        <v>17.890941865705273</v>
      </c>
      <c r="I22" s="81">
        <v>117.80415430267061</v>
      </c>
      <c r="J22" s="12">
        <v>838</v>
      </c>
      <c r="K22" s="81">
        <v>37.764758900405589</v>
      </c>
      <c r="L22" s="105">
        <v>93.007769145394008</v>
      </c>
      <c r="M22" s="13">
        <v>252</v>
      </c>
      <c r="N22" s="81">
        <v>11.356466876971609</v>
      </c>
      <c r="O22" s="81">
        <v>108.62068965517241</v>
      </c>
      <c r="P22" s="12">
        <v>786</v>
      </c>
      <c r="Q22" s="81">
        <v>35.421360973411446</v>
      </c>
      <c r="R22" s="105">
        <v>88.813559322033896</v>
      </c>
      <c r="S22" s="13">
        <v>267</v>
      </c>
      <c r="T22" s="81">
        <v>12.032447048219918</v>
      </c>
      <c r="U22" s="81">
        <v>87.540983606557376</v>
      </c>
    </row>
    <row r="23" spans="1:21" ht="15" customHeight="1" x14ac:dyDescent="0.2">
      <c r="A23" s="43" t="s">
        <v>43</v>
      </c>
      <c r="B23" s="12">
        <v>10852</v>
      </c>
      <c r="C23" s="81">
        <v>98.942377826404083</v>
      </c>
      <c r="D23" s="12">
        <v>5104</v>
      </c>
      <c r="E23" s="81">
        <v>47.032805012900845</v>
      </c>
      <c r="F23" s="105">
        <v>98.608964451313753</v>
      </c>
      <c r="G23" s="13">
        <v>1750</v>
      </c>
      <c r="H23" s="81">
        <v>16.12605971249539</v>
      </c>
      <c r="I23" s="81">
        <v>102.15995329830707</v>
      </c>
      <c r="J23" s="12">
        <v>3972</v>
      </c>
      <c r="K23" s="81">
        <v>36.601548101732398</v>
      </c>
      <c r="L23" s="105">
        <v>94.414071785120029</v>
      </c>
      <c r="M23" s="13">
        <v>1446</v>
      </c>
      <c r="N23" s="81">
        <v>13.324732768153336</v>
      </c>
      <c r="O23" s="81">
        <v>102.33545647558387</v>
      </c>
      <c r="P23" s="12">
        <v>4700</v>
      </c>
      <c r="Q23" s="81">
        <v>43.309988942130481</v>
      </c>
      <c r="R23" s="105">
        <v>93.868583982424596</v>
      </c>
      <c r="S23" s="13">
        <v>1155</v>
      </c>
      <c r="T23" s="81">
        <v>10.643199410246959</v>
      </c>
      <c r="U23" s="81">
        <v>89.189189189189193</v>
      </c>
    </row>
    <row r="24" spans="1:21" ht="15" customHeight="1" x14ac:dyDescent="0.2">
      <c r="A24" s="43"/>
      <c r="B24" s="12"/>
      <c r="C24" s="81"/>
      <c r="D24" s="12"/>
      <c r="E24" s="81"/>
      <c r="F24" s="105"/>
      <c r="G24" s="13"/>
      <c r="H24" s="81"/>
      <c r="I24" s="81"/>
      <c r="J24" s="12"/>
      <c r="K24" s="81"/>
      <c r="L24" s="105"/>
      <c r="M24" s="13"/>
      <c r="N24" s="81"/>
      <c r="O24" s="81"/>
      <c r="P24" s="12"/>
      <c r="Q24" s="81"/>
      <c r="R24" s="105"/>
      <c r="S24" s="13"/>
      <c r="T24" s="81"/>
      <c r="U24" s="81"/>
    </row>
    <row r="25" spans="1:21" ht="15" customHeight="1" x14ac:dyDescent="0.2">
      <c r="A25" s="25" t="s">
        <v>65</v>
      </c>
      <c r="B25" s="26">
        <v>1220</v>
      </c>
      <c r="C25" s="83">
        <v>154.23514538558786</v>
      </c>
      <c r="D25" s="26">
        <v>692</v>
      </c>
      <c r="E25" s="83">
        <v>56.721311475409841</v>
      </c>
      <c r="F25" s="106">
        <v>151.09170305676855</v>
      </c>
      <c r="G25" s="27">
        <v>236</v>
      </c>
      <c r="H25" s="83">
        <v>19.344262295081968</v>
      </c>
      <c r="I25" s="83">
        <v>172.26277372262771</v>
      </c>
      <c r="J25" s="26">
        <v>275</v>
      </c>
      <c r="K25" s="83">
        <v>22.540983606557376</v>
      </c>
      <c r="L25" s="106">
        <v>133.49514563106797</v>
      </c>
      <c r="M25" s="27">
        <v>700</v>
      </c>
      <c r="N25" s="83">
        <v>57.377049180327866</v>
      </c>
      <c r="O25" s="83">
        <v>178.57142857142858</v>
      </c>
      <c r="P25" s="26">
        <v>226</v>
      </c>
      <c r="Q25" s="83">
        <v>18.524590163934427</v>
      </c>
      <c r="R25" s="106">
        <v>99.122807017543863</v>
      </c>
      <c r="S25" s="27">
        <v>20</v>
      </c>
      <c r="T25" s="83">
        <v>1.639344262295082</v>
      </c>
      <c r="U25" s="83">
        <v>100</v>
      </c>
    </row>
    <row r="27" spans="1:21" ht="15" customHeight="1" x14ac:dyDescent="0.2">
      <c r="A27" s="68" t="s">
        <v>147</v>
      </c>
    </row>
  </sheetData>
  <mergeCells count="10">
    <mergeCell ref="B4:C4"/>
    <mergeCell ref="D4:F4"/>
    <mergeCell ref="G4:I4"/>
    <mergeCell ref="J4:L4"/>
    <mergeCell ref="M3:O3"/>
    <mergeCell ref="P3:R3"/>
    <mergeCell ref="S3:U3"/>
    <mergeCell ref="M4:O4"/>
    <mergeCell ref="P4:R4"/>
    <mergeCell ref="S4:U4"/>
  </mergeCells>
  <hyperlinks>
    <hyperlink ref="A27" location="Kazalo!A1" display="nazaj na kazalo" xr:uid="{00000000-0004-0000-17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1"/>
  <sheetViews>
    <sheetView showGridLines="0" tabSelected="1" workbookViewId="0"/>
  </sheetViews>
  <sheetFormatPr defaultColWidth="9.140625" defaultRowHeight="15" customHeight="1" x14ac:dyDescent="0.2"/>
  <cols>
    <col min="1" max="1" width="12.42578125" style="6" customWidth="1"/>
    <col min="2" max="4" width="6.28515625" style="6" customWidth="1"/>
    <col min="5" max="6" width="5.7109375" style="6" customWidth="1"/>
    <col min="7" max="7" width="6.28515625" style="6" customWidth="1"/>
    <col min="8" max="9" width="5.7109375" style="6" customWidth="1"/>
    <col min="10" max="10" width="6.28515625" style="6" customWidth="1"/>
    <col min="11" max="12" width="5.7109375" style="6" customWidth="1"/>
    <col min="13" max="13" width="6.28515625" style="6" customWidth="1"/>
    <col min="14" max="15" width="5.7109375" style="6" customWidth="1"/>
    <col min="16" max="16" width="6.28515625" style="6" customWidth="1"/>
    <col min="17" max="18" width="5.7109375" style="6" customWidth="1"/>
    <col min="19" max="19" width="6.28515625" style="6" customWidth="1"/>
    <col min="20" max="20" width="4.28515625" style="6" customWidth="1"/>
    <col min="21" max="21" width="5.7109375" style="6" customWidth="1"/>
    <col min="22" max="22" width="5.140625" style="6" customWidth="1"/>
    <col min="23" max="23" width="4.7109375" style="6" customWidth="1"/>
    <col min="24" max="24" width="5.7109375" style="6" customWidth="1"/>
    <col min="25" max="16384" width="9.140625" style="6"/>
  </cols>
  <sheetData>
    <row r="1" spans="1:25" ht="15" customHeight="1" x14ac:dyDescent="0.2">
      <c r="A1" s="9" t="s">
        <v>179</v>
      </c>
      <c r="B1" s="1"/>
      <c r="C1" s="1"/>
      <c r="D1" s="1"/>
      <c r="E1" s="1"/>
      <c r="F1" s="1"/>
      <c r="G1" s="1"/>
      <c r="H1" s="1"/>
      <c r="I1" s="1"/>
      <c r="J1" s="1"/>
      <c r="K1" s="1"/>
      <c r="L1" s="1"/>
    </row>
    <row r="2" spans="1:25" ht="15" customHeight="1" x14ac:dyDescent="0.2">
      <c r="A2" s="1"/>
      <c r="B2" s="1"/>
      <c r="C2" s="1"/>
      <c r="D2" s="1"/>
      <c r="E2" s="1"/>
      <c r="F2" s="1"/>
      <c r="G2" s="1"/>
      <c r="H2" s="1"/>
      <c r="I2" s="1"/>
      <c r="J2" s="1"/>
      <c r="K2" s="1"/>
      <c r="L2" s="1"/>
    </row>
    <row r="3" spans="1:25" ht="15" customHeight="1" x14ac:dyDescent="0.2">
      <c r="A3" s="159"/>
      <c r="B3" s="379" t="s">
        <v>0</v>
      </c>
      <c r="C3" s="381"/>
      <c r="D3" s="379" t="s">
        <v>83</v>
      </c>
      <c r="E3" s="380"/>
      <c r="F3" s="381"/>
      <c r="G3" s="379" t="s">
        <v>84</v>
      </c>
      <c r="H3" s="380"/>
      <c r="I3" s="381"/>
      <c r="J3" s="379" t="s">
        <v>85</v>
      </c>
      <c r="K3" s="380"/>
      <c r="L3" s="381"/>
      <c r="M3" s="379" t="s">
        <v>86</v>
      </c>
      <c r="N3" s="380"/>
      <c r="O3" s="381"/>
      <c r="P3" s="379" t="s">
        <v>150</v>
      </c>
      <c r="Q3" s="380"/>
      <c r="R3" s="381"/>
      <c r="S3" s="379" t="s">
        <v>87</v>
      </c>
      <c r="T3" s="380"/>
      <c r="U3" s="381"/>
      <c r="V3" s="379" t="s">
        <v>88</v>
      </c>
      <c r="W3" s="380"/>
      <c r="X3" s="380"/>
    </row>
    <row r="4" spans="1:25" ht="15" customHeight="1" x14ac:dyDescent="0.2">
      <c r="A4" s="241" t="s">
        <v>67</v>
      </c>
      <c r="B4" s="296"/>
      <c r="C4" s="145" t="s">
        <v>646</v>
      </c>
      <c r="D4" s="296"/>
      <c r="E4" s="297"/>
      <c r="F4" s="145" t="s">
        <v>646</v>
      </c>
      <c r="G4" s="296"/>
      <c r="H4" s="297"/>
      <c r="I4" s="145" t="s">
        <v>646</v>
      </c>
      <c r="J4" s="296"/>
      <c r="K4" s="297"/>
      <c r="L4" s="141" t="s">
        <v>646</v>
      </c>
      <c r="M4" s="296"/>
      <c r="N4" s="297"/>
      <c r="O4" s="145" t="s">
        <v>646</v>
      </c>
      <c r="P4" s="296"/>
      <c r="Q4" s="297"/>
      <c r="R4" s="145" t="s">
        <v>646</v>
      </c>
      <c r="S4" s="296"/>
      <c r="T4" s="297"/>
      <c r="U4" s="145" t="s">
        <v>646</v>
      </c>
      <c r="V4" s="296"/>
      <c r="W4" s="297"/>
      <c r="X4" s="141" t="s">
        <v>646</v>
      </c>
    </row>
    <row r="5" spans="1:25" ht="15" customHeight="1" x14ac:dyDescent="0.2">
      <c r="A5" s="242" t="s">
        <v>61</v>
      </c>
      <c r="B5" s="165" t="s">
        <v>646</v>
      </c>
      <c r="C5" s="167" t="s">
        <v>648</v>
      </c>
      <c r="D5" s="165" t="s">
        <v>646</v>
      </c>
      <c r="E5" s="166" t="s">
        <v>73</v>
      </c>
      <c r="F5" s="167" t="s">
        <v>648</v>
      </c>
      <c r="G5" s="165" t="s">
        <v>646</v>
      </c>
      <c r="H5" s="166" t="s">
        <v>73</v>
      </c>
      <c r="I5" s="167" t="s">
        <v>648</v>
      </c>
      <c r="J5" s="165" t="s">
        <v>646</v>
      </c>
      <c r="K5" s="166" t="s">
        <v>73</v>
      </c>
      <c r="L5" s="166" t="s">
        <v>648</v>
      </c>
      <c r="M5" s="165" t="s">
        <v>646</v>
      </c>
      <c r="N5" s="166" t="s">
        <v>73</v>
      </c>
      <c r="O5" s="167" t="s">
        <v>648</v>
      </c>
      <c r="P5" s="165" t="s">
        <v>646</v>
      </c>
      <c r="Q5" s="166" t="s">
        <v>73</v>
      </c>
      <c r="R5" s="167" t="s">
        <v>648</v>
      </c>
      <c r="S5" s="165" t="s">
        <v>646</v>
      </c>
      <c r="T5" s="166" t="s">
        <v>73</v>
      </c>
      <c r="U5" s="167" t="s">
        <v>648</v>
      </c>
      <c r="V5" s="165" t="s">
        <v>646</v>
      </c>
      <c r="W5" s="166" t="s">
        <v>73</v>
      </c>
      <c r="X5" s="166" t="s">
        <v>648</v>
      </c>
    </row>
    <row r="6" spans="1:25" ht="15" customHeight="1" x14ac:dyDescent="0.2">
      <c r="A6" s="21" t="s">
        <v>22</v>
      </c>
      <c r="B6" s="22">
        <v>43799</v>
      </c>
      <c r="C6" s="103">
        <v>98.681957462148517</v>
      </c>
      <c r="D6" s="22">
        <v>4125</v>
      </c>
      <c r="E6" s="75">
        <v>9.4180232425397836</v>
      </c>
      <c r="F6" s="103">
        <v>108.92527066279376</v>
      </c>
      <c r="G6" s="22">
        <v>4501</v>
      </c>
      <c r="H6" s="75">
        <v>10.276490330829471</v>
      </c>
      <c r="I6" s="103">
        <v>104.69876715515237</v>
      </c>
      <c r="J6" s="22">
        <v>9265</v>
      </c>
      <c r="K6" s="75">
        <v>21.153450992031779</v>
      </c>
      <c r="L6" s="75">
        <v>99.463231347289309</v>
      </c>
      <c r="M6" s="22">
        <v>10285</v>
      </c>
      <c r="N6" s="75">
        <v>23.48227128473253</v>
      </c>
      <c r="O6" s="103">
        <v>102.64471057884232</v>
      </c>
      <c r="P6" s="22">
        <v>4254</v>
      </c>
      <c r="Q6" s="75">
        <v>9.7125505148519373</v>
      </c>
      <c r="R6" s="103">
        <v>99.508771929824562</v>
      </c>
      <c r="S6" s="22">
        <v>6237</v>
      </c>
      <c r="T6" s="75">
        <v>14.240051142720153</v>
      </c>
      <c r="U6" s="103">
        <v>90.221322146680166</v>
      </c>
      <c r="V6" s="22">
        <v>5132</v>
      </c>
      <c r="W6" s="75">
        <v>11.717162492294344</v>
      </c>
      <c r="X6" s="75">
        <v>88.865800865800864</v>
      </c>
      <c r="Y6" s="7"/>
    </row>
    <row r="7" spans="1:25" ht="12.75" customHeight="1" x14ac:dyDescent="0.2">
      <c r="A7" s="11"/>
      <c r="B7" s="15"/>
      <c r="C7" s="104"/>
      <c r="D7" s="15"/>
      <c r="E7" s="78"/>
      <c r="F7" s="104"/>
      <c r="G7" s="15"/>
      <c r="H7" s="78"/>
      <c r="I7" s="104"/>
      <c r="J7" s="15"/>
      <c r="K7" s="78"/>
      <c r="L7" s="78"/>
      <c r="M7" s="15"/>
      <c r="N7" s="78"/>
      <c r="O7" s="104"/>
      <c r="P7" s="15"/>
      <c r="Q7" s="78"/>
      <c r="R7" s="104"/>
      <c r="S7" s="15"/>
      <c r="T7" s="78"/>
      <c r="U7" s="104"/>
      <c r="V7" s="15"/>
      <c r="W7" s="78"/>
      <c r="X7" s="78"/>
    </row>
    <row r="8" spans="1:25" ht="15" customHeight="1" x14ac:dyDescent="0.2">
      <c r="A8" s="18" t="s">
        <v>23</v>
      </c>
      <c r="B8" s="12">
        <v>5027</v>
      </c>
      <c r="C8" s="105">
        <v>98.145255759468952</v>
      </c>
      <c r="D8" s="12">
        <v>426</v>
      </c>
      <c r="E8" s="81">
        <v>8.474239108812414</v>
      </c>
      <c r="F8" s="105">
        <v>102.89855072463767</v>
      </c>
      <c r="G8" s="12">
        <v>471</v>
      </c>
      <c r="H8" s="81">
        <v>9.3694052118559767</v>
      </c>
      <c r="I8" s="105">
        <v>96.122448979591837</v>
      </c>
      <c r="J8" s="12">
        <v>1008</v>
      </c>
      <c r="K8" s="81">
        <v>20.05172070817585</v>
      </c>
      <c r="L8" s="81">
        <v>98.4375</v>
      </c>
      <c r="M8" s="12">
        <v>1157</v>
      </c>
      <c r="N8" s="81">
        <v>23.01571513825343</v>
      </c>
      <c r="O8" s="105">
        <v>103.02760463045415</v>
      </c>
      <c r="P8" s="12">
        <v>558</v>
      </c>
      <c r="Q8" s="81">
        <v>11.100059677740202</v>
      </c>
      <c r="R8" s="105">
        <v>108.13953488372093</v>
      </c>
      <c r="S8" s="12">
        <v>823</v>
      </c>
      <c r="T8" s="81">
        <v>16.371593395663417</v>
      </c>
      <c r="U8" s="105">
        <v>93.416572077185009</v>
      </c>
      <c r="V8" s="12">
        <v>584</v>
      </c>
      <c r="W8" s="81">
        <v>11.617266759498706</v>
      </c>
      <c r="X8" s="81">
        <v>86.646884272997042</v>
      </c>
    </row>
    <row r="9" spans="1:25" ht="15" customHeight="1" x14ac:dyDescent="0.2">
      <c r="A9" s="18" t="s">
        <v>24</v>
      </c>
      <c r="B9" s="12">
        <v>2965</v>
      </c>
      <c r="C9" s="105">
        <v>101.4715947980835</v>
      </c>
      <c r="D9" s="12">
        <v>253</v>
      </c>
      <c r="E9" s="81">
        <v>8.5328836424957846</v>
      </c>
      <c r="F9" s="105">
        <v>112.94642857142858</v>
      </c>
      <c r="G9" s="12">
        <v>265</v>
      </c>
      <c r="H9" s="81">
        <v>8.937605396290051</v>
      </c>
      <c r="I9" s="105">
        <v>110.87866108786611</v>
      </c>
      <c r="J9" s="12">
        <v>597</v>
      </c>
      <c r="K9" s="81">
        <v>20.134907251264757</v>
      </c>
      <c r="L9" s="81">
        <v>99.5</v>
      </c>
      <c r="M9" s="12">
        <v>754</v>
      </c>
      <c r="N9" s="81">
        <v>25.430016863406408</v>
      </c>
      <c r="O9" s="105">
        <v>102.8649386084584</v>
      </c>
      <c r="P9" s="12">
        <v>319</v>
      </c>
      <c r="Q9" s="81">
        <v>10.75885328836425</v>
      </c>
      <c r="R9" s="105">
        <v>103.57142857142858</v>
      </c>
      <c r="S9" s="12">
        <v>384</v>
      </c>
      <c r="T9" s="81">
        <v>12.951096121416525</v>
      </c>
      <c r="U9" s="105">
        <v>92.978208232445525</v>
      </c>
      <c r="V9" s="12">
        <v>393</v>
      </c>
      <c r="W9" s="81">
        <v>13.254637436762225</v>
      </c>
      <c r="X9" s="81">
        <v>97.037037037037038</v>
      </c>
    </row>
    <row r="10" spans="1:25" ht="15" customHeight="1" x14ac:dyDescent="0.2">
      <c r="A10" s="18" t="s">
        <v>25</v>
      </c>
      <c r="B10" s="12">
        <v>2779</v>
      </c>
      <c r="C10" s="105">
        <v>99.498746867167924</v>
      </c>
      <c r="D10" s="12">
        <v>222</v>
      </c>
      <c r="E10" s="81">
        <v>7.9884850665707097</v>
      </c>
      <c r="F10" s="105">
        <v>100.4524886877828</v>
      </c>
      <c r="G10" s="12">
        <v>307</v>
      </c>
      <c r="H10" s="81">
        <v>11.04713925872616</v>
      </c>
      <c r="I10" s="105">
        <v>118.53281853281854</v>
      </c>
      <c r="J10" s="12">
        <v>560</v>
      </c>
      <c r="K10" s="81">
        <v>20.151133501259448</v>
      </c>
      <c r="L10" s="81">
        <v>93.802345058626472</v>
      </c>
      <c r="M10" s="12">
        <v>640</v>
      </c>
      <c r="N10" s="81">
        <v>23.029866858582224</v>
      </c>
      <c r="O10" s="105">
        <v>110.91854419410745</v>
      </c>
      <c r="P10" s="12">
        <v>252</v>
      </c>
      <c r="Q10" s="81">
        <v>9.0680100755667503</v>
      </c>
      <c r="R10" s="105">
        <v>110.04366812227073</v>
      </c>
      <c r="S10" s="12">
        <v>469</v>
      </c>
      <c r="T10" s="81">
        <v>16.876574307304786</v>
      </c>
      <c r="U10" s="105">
        <v>87.5</v>
      </c>
      <c r="V10" s="12">
        <v>329</v>
      </c>
      <c r="W10" s="81">
        <v>11.838790931989925</v>
      </c>
      <c r="X10" s="81">
        <v>87.967914438502675</v>
      </c>
    </row>
    <row r="11" spans="1:25" ht="15" customHeight="1" x14ac:dyDescent="0.2">
      <c r="A11" s="18" t="s">
        <v>26</v>
      </c>
      <c r="B11" s="12">
        <v>13040</v>
      </c>
      <c r="C11" s="105">
        <v>101.45491324982494</v>
      </c>
      <c r="D11" s="12">
        <v>971</v>
      </c>
      <c r="E11" s="81">
        <v>7.4463190184049077</v>
      </c>
      <c r="F11" s="105">
        <v>110.34090909090909</v>
      </c>
      <c r="G11" s="12">
        <v>1350</v>
      </c>
      <c r="H11" s="81">
        <v>10.352760736196318</v>
      </c>
      <c r="I11" s="105">
        <v>103.84615384615385</v>
      </c>
      <c r="J11" s="12">
        <v>3002</v>
      </c>
      <c r="K11" s="81">
        <v>23.021472392638039</v>
      </c>
      <c r="L11" s="81">
        <v>102.07412444746684</v>
      </c>
      <c r="M11" s="12">
        <v>3256</v>
      </c>
      <c r="N11" s="81">
        <v>24.969325153374232</v>
      </c>
      <c r="O11" s="105">
        <v>105.71428571428572</v>
      </c>
      <c r="P11" s="12">
        <v>1244</v>
      </c>
      <c r="Q11" s="81">
        <v>9.5398773006134974</v>
      </c>
      <c r="R11" s="105">
        <v>103.75312760633861</v>
      </c>
      <c r="S11" s="12">
        <v>1653</v>
      </c>
      <c r="T11" s="81">
        <v>12.676380368098158</v>
      </c>
      <c r="U11" s="105">
        <v>92.708917554683126</v>
      </c>
      <c r="V11" s="12">
        <v>1564</v>
      </c>
      <c r="W11" s="81">
        <v>11.993865030674847</v>
      </c>
      <c r="X11" s="81">
        <v>93.65269461077844</v>
      </c>
    </row>
    <row r="12" spans="1:25" ht="15" customHeight="1" x14ac:dyDescent="0.2">
      <c r="A12" s="18" t="s">
        <v>27</v>
      </c>
      <c r="B12" s="12">
        <v>6285</v>
      </c>
      <c r="C12" s="105">
        <v>104.40199335548172</v>
      </c>
      <c r="D12" s="12">
        <v>641</v>
      </c>
      <c r="E12" s="81">
        <v>10.198886237072395</v>
      </c>
      <c r="F12" s="105">
        <v>120.26266416510319</v>
      </c>
      <c r="G12" s="12">
        <v>665</v>
      </c>
      <c r="H12" s="81">
        <v>10.580747812251392</v>
      </c>
      <c r="I12" s="105">
        <v>107.95454545454545</v>
      </c>
      <c r="J12" s="12">
        <v>1356</v>
      </c>
      <c r="K12" s="81">
        <v>21.575178997613364</v>
      </c>
      <c r="L12" s="81">
        <v>105.9375</v>
      </c>
      <c r="M12" s="12">
        <v>1434</v>
      </c>
      <c r="N12" s="81">
        <v>22.816229116945109</v>
      </c>
      <c r="O12" s="105">
        <v>107.17488789237667</v>
      </c>
      <c r="P12" s="12">
        <v>588</v>
      </c>
      <c r="Q12" s="81">
        <v>9.3556085918854421</v>
      </c>
      <c r="R12" s="105">
        <v>98.98989898989899</v>
      </c>
      <c r="S12" s="12">
        <v>847</v>
      </c>
      <c r="T12" s="81">
        <v>13.476531424025456</v>
      </c>
      <c r="U12" s="105">
        <v>97.356321839080465</v>
      </c>
      <c r="V12" s="12">
        <v>754</v>
      </c>
      <c r="W12" s="81">
        <v>11.996817820206841</v>
      </c>
      <c r="X12" s="81">
        <v>95.564005069708486</v>
      </c>
    </row>
    <row r="13" spans="1:25" ht="15" customHeight="1" x14ac:dyDescent="0.2">
      <c r="A13" s="18" t="s">
        <v>28</v>
      </c>
      <c r="B13" s="12">
        <v>2570</v>
      </c>
      <c r="C13" s="105">
        <v>88.927335640138409</v>
      </c>
      <c r="D13" s="12">
        <v>361</v>
      </c>
      <c r="E13" s="81">
        <v>14.046692607003891</v>
      </c>
      <c r="F13" s="105">
        <v>102.55681818181819</v>
      </c>
      <c r="G13" s="12">
        <v>298</v>
      </c>
      <c r="H13" s="81">
        <v>11.595330739299611</v>
      </c>
      <c r="I13" s="105">
        <v>105.67375886524823</v>
      </c>
      <c r="J13" s="12">
        <v>514</v>
      </c>
      <c r="K13" s="81">
        <v>20</v>
      </c>
      <c r="L13" s="81">
        <v>94.659300184162063</v>
      </c>
      <c r="M13" s="12">
        <v>536</v>
      </c>
      <c r="N13" s="81">
        <v>20.85603112840467</v>
      </c>
      <c r="O13" s="105">
        <v>92.894280762564989</v>
      </c>
      <c r="P13" s="12">
        <v>236</v>
      </c>
      <c r="Q13" s="81">
        <v>9.1828793774319077</v>
      </c>
      <c r="R13" s="105">
        <v>72.615384615384613</v>
      </c>
      <c r="S13" s="12">
        <v>333</v>
      </c>
      <c r="T13" s="81">
        <v>12.957198443579768</v>
      </c>
      <c r="U13" s="105">
        <v>76.551724137931032</v>
      </c>
      <c r="V13" s="12">
        <v>292</v>
      </c>
      <c r="W13" s="81">
        <v>11.361867704280156</v>
      </c>
      <c r="X13" s="81">
        <v>77.659574468085097</v>
      </c>
    </row>
    <row r="14" spans="1:25" ht="15" customHeight="1" x14ac:dyDescent="0.2">
      <c r="A14" s="18" t="s">
        <v>29</v>
      </c>
      <c r="B14" s="12">
        <v>1407</v>
      </c>
      <c r="C14" s="105">
        <v>91.186001296176272</v>
      </c>
      <c r="D14" s="12">
        <v>103</v>
      </c>
      <c r="E14" s="81">
        <v>7.3205401563610524</v>
      </c>
      <c r="F14" s="105">
        <v>93.63636363636364</v>
      </c>
      <c r="G14" s="12">
        <v>140</v>
      </c>
      <c r="H14" s="81">
        <v>9.9502487562189064</v>
      </c>
      <c r="I14" s="105">
        <v>105.26315789473684</v>
      </c>
      <c r="J14" s="12">
        <v>282</v>
      </c>
      <c r="K14" s="81">
        <v>20.042643923240938</v>
      </c>
      <c r="L14" s="81">
        <v>93.687707641196013</v>
      </c>
      <c r="M14" s="12">
        <v>336</v>
      </c>
      <c r="N14" s="81">
        <v>23.880597014925371</v>
      </c>
      <c r="O14" s="105">
        <v>95.184135977337121</v>
      </c>
      <c r="P14" s="12">
        <v>162</v>
      </c>
      <c r="Q14" s="81">
        <v>11.513859275053305</v>
      </c>
      <c r="R14" s="105">
        <v>111.72413793103448</v>
      </c>
      <c r="S14" s="12">
        <v>218</v>
      </c>
      <c r="T14" s="81">
        <v>15.493958777540866</v>
      </c>
      <c r="U14" s="105">
        <v>78.136200716845877</v>
      </c>
      <c r="V14" s="12">
        <v>166</v>
      </c>
      <c r="W14" s="81">
        <v>11.798152096659559</v>
      </c>
      <c r="X14" s="81">
        <v>74.774774774774784</v>
      </c>
    </row>
    <row r="15" spans="1:25" ht="15" customHeight="1" x14ac:dyDescent="0.2">
      <c r="A15" s="18" t="s">
        <v>30</v>
      </c>
      <c r="B15" s="12">
        <v>2412</v>
      </c>
      <c r="C15" s="105">
        <v>95.562599049128366</v>
      </c>
      <c r="D15" s="12">
        <v>320</v>
      </c>
      <c r="E15" s="81">
        <v>13.266998341625207</v>
      </c>
      <c r="F15" s="105">
        <v>100.31347962382443</v>
      </c>
      <c r="G15" s="12">
        <v>267</v>
      </c>
      <c r="H15" s="81">
        <v>11.069651741293532</v>
      </c>
      <c r="I15" s="105">
        <v>104.70588235294119</v>
      </c>
      <c r="J15" s="12">
        <v>503</v>
      </c>
      <c r="K15" s="81">
        <v>20.854063018242122</v>
      </c>
      <c r="L15" s="81">
        <v>91.454545454545453</v>
      </c>
      <c r="M15" s="12">
        <v>537</v>
      </c>
      <c r="N15" s="81">
        <v>22.263681592039802</v>
      </c>
      <c r="O15" s="105">
        <v>93.717277486911001</v>
      </c>
      <c r="P15" s="12">
        <v>184</v>
      </c>
      <c r="Q15" s="81">
        <v>7.6285240464344941</v>
      </c>
      <c r="R15" s="105">
        <v>86.79245283018868</v>
      </c>
      <c r="S15" s="12">
        <v>384</v>
      </c>
      <c r="T15" s="81">
        <v>15.920398009950249</v>
      </c>
      <c r="U15" s="105">
        <v>104.63215258855585</v>
      </c>
      <c r="V15" s="12">
        <v>217</v>
      </c>
      <c r="W15" s="81">
        <v>8.9966832504145948</v>
      </c>
      <c r="X15" s="81">
        <v>87.5</v>
      </c>
    </row>
    <row r="16" spans="1:25" ht="15" customHeight="1" x14ac:dyDescent="0.2">
      <c r="A16" s="18" t="s">
        <v>31</v>
      </c>
      <c r="B16" s="12">
        <v>1715</v>
      </c>
      <c r="C16" s="105">
        <v>99.883517763541064</v>
      </c>
      <c r="D16" s="12">
        <v>210</v>
      </c>
      <c r="E16" s="81">
        <v>12.244897959183673</v>
      </c>
      <c r="F16" s="105">
        <v>125</v>
      </c>
      <c r="G16" s="12">
        <v>188</v>
      </c>
      <c r="H16" s="81">
        <v>10.962099125364432</v>
      </c>
      <c r="I16" s="105">
        <v>123.68421052631579</v>
      </c>
      <c r="J16" s="12">
        <v>346</v>
      </c>
      <c r="K16" s="81">
        <v>20.174927113702623</v>
      </c>
      <c r="L16" s="81">
        <v>110.19108280254777</v>
      </c>
      <c r="M16" s="12">
        <v>329</v>
      </c>
      <c r="N16" s="81">
        <v>19.183673469387756</v>
      </c>
      <c r="O16" s="105">
        <v>91.388888888888886</v>
      </c>
      <c r="P16" s="12">
        <v>185</v>
      </c>
      <c r="Q16" s="81">
        <v>10.787172011661808</v>
      </c>
      <c r="R16" s="105">
        <v>103.93258426966293</v>
      </c>
      <c r="S16" s="12">
        <v>256</v>
      </c>
      <c r="T16" s="81">
        <v>14.927113702623906</v>
      </c>
      <c r="U16" s="105">
        <v>76.646706586826355</v>
      </c>
      <c r="V16" s="12">
        <v>201</v>
      </c>
      <c r="W16" s="81">
        <v>11.720116618075801</v>
      </c>
      <c r="X16" s="81">
        <v>95.260663507109001</v>
      </c>
    </row>
    <row r="17" spans="1:24" ht="15" customHeight="1" x14ac:dyDescent="0.2">
      <c r="A17" s="18" t="s">
        <v>32</v>
      </c>
      <c r="B17" s="12">
        <v>1778</v>
      </c>
      <c r="C17" s="105">
        <v>88.722554890219556</v>
      </c>
      <c r="D17" s="12">
        <v>233</v>
      </c>
      <c r="E17" s="81">
        <v>13.104611923509562</v>
      </c>
      <c r="F17" s="105">
        <v>104.95495495495494</v>
      </c>
      <c r="G17" s="12">
        <v>163</v>
      </c>
      <c r="H17" s="81">
        <v>9.1676040494938125</v>
      </c>
      <c r="I17" s="105">
        <v>105.84415584415585</v>
      </c>
      <c r="J17" s="12">
        <v>331</v>
      </c>
      <c r="K17" s="81">
        <v>18.616422947131607</v>
      </c>
      <c r="L17" s="81">
        <v>83.797468354430379</v>
      </c>
      <c r="M17" s="12">
        <v>387</v>
      </c>
      <c r="N17" s="81">
        <v>21.766029246344207</v>
      </c>
      <c r="O17" s="105">
        <v>92.58373205741627</v>
      </c>
      <c r="P17" s="12">
        <v>183</v>
      </c>
      <c r="Q17" s="81">
        <v>10.292463442069741</v>
      </c>
      <c r="R17" s="105">
        <v>86.729857819905206</v>
      </c>
      <c r="S17" s="12">
        <v>262</v>
      </c>
      <c r="T17" s="81">
        <v>14.735658042744657</v>
      </c>
      <c r="U17" s="105">
        <v>81.619937694704049</v>
      </c>
      <c r="V17" s="12">
        <v>219</v>
      </c>
      <c r="W17" s="81">
        <v>12.317210348706412</v>
      </c>
      <c r="X17" s="81">
        <v>77.385159010600702</v>
      </c>
    </row>
    <row r="18" spans="1:24" ht="15" customHeight="1" x14ac:dyDescent="0.2">
      <c r="A18" s="18" t="s">
        <v>33</v>
      </c>
      <c r="B18" s="12">
        <v>1267</v>
      </c>
      <c r="C18" s="105">
        <v>94.62285287528006</v>
      </c>
      <c r="D18" s="12">
        <v>133</v>
      </c>
      <c r="E18" s="81">
        <v>10.497237569060774</v>
      </c>
      <c r="F18" s="105">
        <v>114.65517241379311</v>
      </c>
      <c r="G18" s="12">
        <v>135</v>
      </c>
      <c r="H18" s="81">
        <v>10.655090765588003</v>
      </c>
      <c r="I18" s="105">
        <v>87.662337662337663</v>
      </c>
      <c r="J18" s="12">
        <v>279</v>
      </c>
      <c r="K18" s="81">
        <v>22.020520915548538</v>
      </c>
      <c r="L18" s="81">
        <v>95.876288659793815</v>
      </c>
      <c r="M18" s="12">
        <v>336</v>
      </c>
      <c r="N18" s="81">
        <v>26.519337016574585</v>
      </c>
      <c r="O18" s="105">
        <v>108.7378640776699</v>
      </c>
      <c r="P18" s="12">
        <v>100</v>
      </c>
      <c r="Q18" s="81">
        <v>7.8926598263614842</v>
      </c>
      <c r="R18" s="105">
        <v>93.45794392523365</v>
      </c>
      <c r="S18" s="12">
        <v>166</v>
      </c>
      <c r="T18" s="81">
        <v>13.101815311760062</v>
      </c>
      <c r="U18" s="105">
        <v>80.582524271844662</v>
      </c>
      <c r="V18" s="12">
        <v>118</v>
      </c>
      <c r="W18" s="81">
        <v>9.3133385951065506</v>
      </c>
      <c r="X18" s="81">
        <v>75.641025641025635</v>
      </c>
    </row>
    <row r="19" spans="1:24" ht="15" customHeight="1" x14ac:dyDescent="0.2">
      <c r="A19" s="25" t="s">
        <v>34</v>
      </c>
      <c r="B19" s="26">
        <v>2554</v>
      </c>
      <c r="C19" s="106">
        <v>96.123447497177267</v>
      </c>
      <c r="D19" s="26">
        <v>252</v>
      </c>
      <c r="E19" s="83">
        <v>9.866875489428347</v>
      </c>
      <c r="F19" s="106">
        <v>110.5263157894737</v>
      </c>
      <c r="G19" s="26">
        <v>252</v>
      </c>
      <c r="H19" s="83">
        <v>9.866875489428347</v>
      </c>
      <c r="I19" s="106">
        <v>95.094339622641513</v>
      </c>
      <c r="J19" s="26">
        <v>487</v>
      </c>
      <c r="K19" s="83">
        <v>19.068128425998434</v>
      </c>
      <c r="L19" s="83">
        <v>101.67014613778707</v>
      </c>
      <c r="M19" s="26">
        <v>583</v>
      </c>
      <c r="N19" s="83">
        <v>22.826938136256853</v>
      </c>
      <c r="O19" s="106">
        <v>100.69084628670122</v>
      </c>
      <c r="P19" s="26">
        <v>243</v>
      </c>
      <c r="Q19" s="83">
        <v>9.5144870790916212</v>
      </c>
      <c r="R19" s="106">
        <v>96.812749003984067</v>
      </c>
      <c r="S19" s="26">
        <v>442</v>
      </c>
      <c r="T19" s="83">
        <v>17.306186374314798</v>
      </c>
      <c r="U19" s="106">
        <v>90.573770491803273</v>
      </c>
      <c r="V19" s="26">
        <v>295</v>
      </c>
      <c r="W19" s="83">
        <v>11.550509005481597</v>
      </c>
      <c r="X19" s="83">
        <v>80.381471389645782</v>
      </c>
    </row>
    <row r="21" spans="1:24" ht="15" customHeight="1" x14ac:dyDescent="0.2">
      <c r="A21" s="68" t="s">
        <v>147</v>
      </c>
    </row>
  </sheetData>
  <mergeCells count="8">
    <mergeCell ref="S3:U3"/>
    <mergeCell ref="V3:X3"/>
    <mergeCell ref="B3:C3"/>
    <mergeCell ref="D3:F3"/>
    <mergeCell ref="G3:I3"/>
    <mergeCell ref="J3:L3"/>
    <mergeCell ref="M3:O3"/>
    <mergeCell ref="P3:R3"/>
  </mergeCells>
  <hyperlinks>
    <hyperlink ref="A21" location="Kazalo!A1" display="nazaj na kazalo" xr:uid="{00000000-0004-0000-1800-000000000000}"/>
  </hyperlinks>
  <pageMargins left="0.23622047244094491" right="0.23622047244094491" top="0.98425196850393704" bottom="0.98425196850393704" header="0" footer="0"/>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26"/>
  <sheetViews>
    <sheetView showGridLines="0" tabSelected="1" workbookViewId="0"/>
  </sheetViews>
  <sheetFormatPr defaultColWidth="9.140625" defaultRowHeight="15" customHeight="1" x14ac:dyDescent="0.2"/>
  <cols>
    <col min="1" max="1" width="19.28515625" style="6" customWidth="1"/>
    <col min="2" max="2" width="6.5703125" style="6" bestFit="1" customWidth="1"/>
    <col min="3" max="3" width="5.5703125" style="6" bestFit="1" customWidth="1"/>
    <col min="4" max="19" width="5.5703125" style="6" customWidth="1"/>
    <col min="20" max="20" width="4.28515625" style="6" customWidth="1"/>
    <col min="21" max="22" width="5.5703125" style="6" customWidth="1"/>
    <col min="23" max="23" width="4.7109375" style="6" customWidth="1"/>
    <col min="24" max="24" width="5.140625" style="6" customWidth="1"/>
    <col min="25" max="25" width="6.7109375" style="6" customWidth="1"/>
    <col min="26" max="16384" width="9.140625" style="6"/>
  </cols>
  <sheetData>
    <row r="1" spans="1:26" ht="15" customHeight="1" x14ac:dyDescent="0.2">
      <c r="A1" s="9" t="s">
        <v>178</v>
      </c>
      <c r="B1" s="1"/>
      <c r="C1" s="1"/>
      <c r="D1" s="1"/>
      <c r="E1" s="1"/>
      <c r="F1" s="1"/>
      <c r="G1" s="1"/>
      <c r="H1" s="1"/>
      <c r="I1" s="1"/>
      <c r="J1" s="1"/>
      <c r="K1" s="1"/>
      <c r="L1" s="1"/>
    </row>
    <row r="2" spans="1:26" ht="15" customHeight="1" x14ac:dyDescent="0.2">
      <c r="A2" s="1"/>
      <c r="B2" s="1"/>
      <c r="C2" s="1"/>
      <c r="D2" s="1"/>
      <c r="E2" s="1"/>
      <c r="F2" s="1"/>
      <c r="G2" s="1"/>
      <c r="H2" s="1"/>
      <c r="I2" s="1"/>
      <c r="J2" s="1"/>
      <c r="K2" s="1"/>
      <c r="L2" s="1"/>
    </row>
    <row r="3" spans="1:26" ht="15" customHeight="1" x14ac:dyDescent="0.2">
      <c r="A3" s="159"/>
      <c r="B3" s="379" t="s">
        <v>0</v>
      </c>
      <c r="C3" s="381"/>
      <c r="D3" s="379" t="s">
        <v>83</v>
      </c>
      <c r="E3" s="380"/>
      <c r="F3" s="380"/>
      <c r="G3" s="379" t="s">
        <v>84</v>
      </c>
      <c r="H3" s="380"/>
      <c r="I3" s="381"/>
      <c r="J3" s="380" t="s">
        <v>85</v>
      </c>
      <c r="K3" s="380"/>
      <c r="L3" s="380"/>
      <c r="M3" s="379" t="s">
        <v>86</v>
      </c>
      <c r="N3" s="380"/>
      <c r="O3" s="381"/>
      <c r="P3" s="379" t="s">
        <v>150</v>
      </c>
      <c r="Q3" s="380"/>
      <c r="R3" s="380"/>
      <c r="S3" s="379" t="s">
        <v>87</v>
      </c>
      <c r="T3" s="380"/>
      <c r="U3" s="381"/>
      <c r="V3" s="380" t="s">
        <v>88</v>
      </c>
      <c r="W3" s="380"/>
      <c r="X3" s="380"/>
    </row>
    <row r="4" spans="1:26" ht="15" customHeight="1" x14ac:dyDescent="0.2">
      <c r="A4" s="160" t="s">
        <v>89</v>
      </c>
      <c r="B4" s="255"/>
      <c r="C4" s="145" t="s">
        <v>646</v>
      </c>
      <c r="D4" s="255"/>
      <c r="E4" s="256"/>
      <c r="F4" s="145" t="s">
        <v>646</v>
      </c>
      <c r="G4" s="255"/>
      <c r="H4" s="256"/>
      <c r="I4" s="145" t="s">
        <v>646</v>
      </c>
      <c r="J4" s="255"/>
      <c r="K4" s="256"/>
      <c r="L4" s="141" t="s">
        <v>646</v>
      </c>
      <c r="M4" s="255"/>
      <c r="N4" s="256"/>
      <c r="O4" s="145" t="s">
        <v>646</v>
      </c>
      <c r="P4" s="255"/>
      <c r="Q4" s="256"/>
      <c r="R4" s="145" t="s">
        <v>646</v>
      </c>
      <c r="S4" s="255"/>
      <c r="T4" s="256"/>
      <c r="U4" s="145" t="s">
        <v>646</v>
      </c>
      <c r="V4" s="255"/>
      <c r="W4" s="256"/>
      <c r="X4" s="141" t="s">
        <v>646</v>
      </c>
    </row>
    <row r="5" spans="1:26" ht="15" customHeight="1" x14ac:dyDescent="0.2">
      <c r="A5" s="161" t="s">
        <v>60</v>
      </c>
      <c r="B5" s="165" t="s">
        <v>646</v>
      </c>
      <c r="C5" s="167" t="s">
        <v>648</v>
      </c>
      <c r="D5" s="165" t="s">
        <v>646</v>
      </c>
      <c r="E5" s="166" t="s">
        <v>73</v>
      </c>
      <c r="F5" s="167" t="s">
        <v>648</v>
      </c>
      <c r="G5" s="165" t="s">
        <v>646</v>
      </c>
      <c r="H5" s="166" t="s">
        <v>73</v>
      </c>
      <c r="I5" s="167" t="s">
        <v>648</v>
      </c>
      <c r="J5" s="165" t="s">
        <v>646</v>
      </c>
      <c r="K5" s="166" t="s">
        <v>73</v>
      </c>
      <c r="L5" s="166" t="s">
        <v>648</v>
      </c>
      <c r="M5" s="165" t="s">
        <v>646</v>
      </c>
      <c r="N5" s="166" t="s">
        <v>73</v>
      </c>
      <c r="O5" s="167" t="s">
        <v>648</v>
      </c>
      <c r="P5" s="165" t="s">
        <v>646</v>
      </c>
      <c r="Q5" s="166" t="s">
        <v>73</v>
      </c>
      <c r="R5" s="167" t="s">
        <v>648</v>
      </c>
      <c r="S5" s="165" t="s">
        <v>646</v>
      </c>
      <c r="T5" s="166" t="s">
        <v>73</v>
      </c>
      <c r="U5" s="167" t="s">
        <v>648</v>
      </c>
      <c r="V5" s="165" t="s">
        <v>646</v>
      </c>
      <c r="W5" s="166" t="s">
        <v>73</v>
      </c>
      <c r="X5" s="166" t="s">
        <v>648</v>
      </c>
    </row>
    <row r="6" spans="1:26" ht="15" customHeight="1" x14ac:dyDescent="0.2">
      <c r="A6" s="21" t="s">
        <v>22</v>
      </c>
      <c r="B6" s="22">
        <v>43799</v>
      </c>
      <c r="C6" s="103">
        <v>98.681957462148517</v>
      </c>
      <c r="D6" s="22">
        <v>4125</v>
      </c>
      <c r="E6" s="75">
        <v>9.4180232425397836</v>
      </c>
      <c r="F6" s="103">
        <v>108.92527066279376</v>
      </c>
      <c r="G6" s="22">
        <v>4501</v>
      </c>
      <c r="H6" s="75">
        <v>10.276490330829471</v>
      </c>
      <c r="I6" s="103">
        <v>104.69876715515237</v>
      </c>
      <c r="J6" s="22">
        <v>9265</v>
      </c>
      <c r="K6" s="75">
        <v>21.153450992031779</v>
      </c>
      <c r="L6" s="75">
        <v>99.463231347289309</v>
      </c>
      <c r="M6" s="22">
        <v>10285</v>
      </c>
      <c r="N6" s="75">
        <v>23.48227128473253</v>
      </c>
      <c r="O6" s="103">
        <v>102.64471057884232</v>
      </c>
      <c r="P6" s="22">
        <v>4254</v>
      </c>
      <c r="Q6" s="75">
        <v>9.7125505148519373</v>
      </c>
      <c r="R6" s="103">
        <v>99.508771929824562</v>
      </c>
      <c r="S6" s="22">
        <v>6237</v>
      </c>
      <c r="T6" s="75">
        <v>14.240051142720153</v>
      </c>
      <c r="U6" s="103">
        <v>90.221322146680166</v>
      </c>
      <c r="V6" s="22">
        <v>5132</v>
      </c>
      <c r="W6" s="75">
        <v>11.717162492294344</v>
      </c>
      <c r="X6" s="75">
        <v>88.865800865800864</v>
      </c>
      <c r="Z6" s="7"/>
    </row>
    <row r="7" spans="1:26" ht="12.75" customHeight="1" x14ac:dyDescent="0.2">
      <c r="A7" s="11"/>
      <c r="B7" s="15"/>
      <c r="C7" s="104"/>
      <c r="D7" s="15"/>
      <c r="E7" s="78"/>
      <c r="F7" s="104"/>
      <c r="G7" s="15"/>
      <c r="H7" s="78"/>
      <c r="I7" s="104"/>
      <c r="J7" s="15"/>
      <c r="K7" s="78"/>
      <c r="L7" s="78"/>
      <c r="M7" s="15"/>
      <c r="N7" s="78"/>
      <c r="O7" s="104"/>
      <c r="P7" s="15"/>
      <c r="Q7" s="78"/>
      <c r="R7" s="104"/>
      <c r="S7" s="15"/>
      <c r="T7" s="78"/>
      <c r="U7" s="104"/>
      <c r="V7" s="15"/>
      <c r="W7" s="78"/>
      <c r="X7" s="78"/>
    </row>
    <row r="8" spans="1:26" ht="15" customHeight="1" x14ac:dyDescent="0.2">
      <c r="A8" s="70" t="s">
        <v>35</v>
      </c>
      <c r="B8" s="71">
        <v>25293</v>
      </c>
      <c r="C8" s="119">
        <v>97.445677300046228</v>
      </c>
      <c r="D8" s="71">
        <v>2798</v>
      </c>
      <c r="E8" s="79">
        <v>11.062349266595501</v>
      </c>
      <c r="F8" s="119">
        <v>109.38232994526975</v>
      </c>
      <c r="G8" s="71">
        <v>2662</v>
      </c>
      <c r="H8" s="79">
        <v>10.524651089234176</v>
      </c>
      <c r="I8" s="119">
        <v>102.34525182622068</v>
      </c>
      <c r="J8" s="71">
        <v>5261</v>
      </c>
      <c r="K8" s="79">
        <v>20.800221405131854</v>
      </c>
      <c r="L8" s="79">
        <v>99.339123867069489</v>
      </c>
      <c r="M8" s="71">
        <v>5630</v>
      </c>
      <c r="N8" s="79">
        <v>22.259123077531331</v>
      </c>
      <c r="O8" s="119">
        <v>99.911268855368235</v>
      </c>
      <c r="P8" s="71">
        <v>2405</v>
      </c>
      <c r="Q8" s="79">
        <v>9.5085596805440229</v>
      </c>
      <c r="R8" s="119">
        <v>96.315578694433327</v>
      </c>
      <c r="S8" s="71">
        <v>3687</v>
      </c>
      <c r="T8" s="79">
        <v>14.577155734788279</v>
      </c>
      <c r="U8" s="119">
        <v>90.190802348336589</v>
      </c>
      <c r="V8" s="71">
        <v>2850</v>
      </c>
      <c r="W8" s="79">
        <v>11.267939746174831</v>
      </c>
      <c r="X8" s="79">
        <v>86.86376104846083</v>
      </c>
    </row>
    <row r="9" spans="1:26" ht="15" customHeight="1" x14ac:dyDescent="0.2">
      <c r="A9" s="43" t="s">
        <v>41</v>
      </c>
      <c r="B9" s="12">
        <v>3479</v>
      </c>
      <c r="C9" s="105">
        <v>97.752177577971338</v>
      </c>
      <c r="D9" s="12">
        <v>503</v>
      </c>
      <c r="E9" s="81">
        <v>14.458177637252085</v>
      </c>
      <c r="F9" s="105">
        <v>103.07377049180329</v>
      </c>
      <c r="G9" s="12">
        <v>409</v>
      </c>
      <c r="H9" s="81">
        <v>11.756251796493245</v>
      </c>
      <c r="I9" s="105">
        <v>103.54430379746834</v>
      </c>
      <c r="J9" s="12">
        <v>817</v>
      </c>
      <c r="K9" s="81">
        <v>23.483759701063526</v>
      </c>
      <c r="L9" s="81">
        <v>96.800947867298575</v>
      </c>
      <c r="M9" s="12">
        <v>764</v>
      </c>
      <c r="N9" s="81">
        <v>21.960333429146306</v>
      </c>
      <c r="O9" s="105">
        <v>97.077509529860222</v>
      </c>
      <c r="P9" s="12">
        <v>252</v>
      </c>
      <c r="Q9" s="81">
        <v>7.2434607645875255</v>
      </c>
      <c r="R9" s="105">
        <v>90.974729241877256</v>
      </c>
      <c r="S9" s="12">
        <v>461</v>
      </c>
      <c r="T9" s="81">
        <v>13.250934176487497</v>
      </c>
      <c r="U9" s="105">
        <v>100.87527352297595</v>
      </c>
      <c r="V9" s="12">
        <v>273</v>
      </c>
      <c r="W9" s="81">
        <v>7.8470824949698192</v>
      </c>
      <c r="X9" s="81">
        <v>87.781350482315119</v>
      </c>
    </row>
    <row r="10" spans="1:26" ht="15" customHeight="1" x14ac:dyDescent="0.2">
      <c r="A10" s="43" t="s">
        <v>38</v>
      </c>
      <c r="B10" s="12">
        <v>1393</v>
      </c>
      <c r="C10" s="105">
        <v>96.002756719503793</v>
      </c>
      <c r="D10" s="12">
        <v>133</v>
      </c>
      <c r="E10" s="81">
        <v>9.5477386934673358</v>
      </c>
      <c r="F10" s="105">
        <v>107.25806451612902</v>
      </c>
      <c r="G10" s="12">
        <v>130</v>
      </c>
      <c r="H10" s="81">
        <v>9.3323761665470215</v>
      </c>
      <c r="I10" s="105">
        <v>83.870967741935488</v>
      </c>
      <c r="J10" s="12">
        <v>268</v>
      </c>
      <c r="K10" s="81">
        <v>19.239052404881551</v>
      </c>
      <c r="L10" s="81">
        <v>100</v>
      </c>
      <c r="M10" s="12">
        <v>318</v>
      </c>
      <c r="N10" s="81">
        <v>22.828427853553482</v>
      </c>
      <c r="O10" s="105">
        <v>101.92307692307692</v>
      </c>
      <c r="P10" s="12">
        <v>143</v>
      </c>
      <c r="Q10" s="81">
        <v>10.265613783201722</v>
      </c>
      <c r="R10" s="105">
        <v>93.464052287581694</v>
      </c>
      <c r="S10" s="12">
        <v>248</v>
      </c>
      <c r="T10" s="81">
        <v>17.803302225412779</v>
      </c>
      <c r="U10" s="105">
        <v>98.804780876494021</v>
      </c>
      <c r="V10" s="12">
        <v>153</v>
      </c>
      <c r="W10" s="81">
        <v>10.983488872936109</v>
      </c>
      <c r="X10" s="81">
        <v>81.38297872340425</v>
      </c>
    </row>
    <row r="11" spans="1:26" ht="15" customHeight="1" x14ac:dyDescent="0.2">
      <c r="A11" s="43" t="s">
        <v>37</v>
      </c>
      <c r="B11" s="12">
        <v>7705</v>
      </c>
      <c r="C11" s="105">
        <v>101.46168027390046</v>
      </c>
      <c r="D11" s="12">
        <v>828</v>
      </c>
      <c r="E11" s="81">
        <v>10.746268656716417</v>
      </c>
      <c r="F11" s="105">
        <v>122.3042836041359</v>
      </c>
      <c r="G11" s="12">
        <v>807</v>
      </c>
      <c r="H11" s="81">
        <v>10.473718364698248</v>
      </c>
      <c r="I11" s="105">
        <v>110.24590163934427</v>
      </c>
      <c r="J11" s="12">
        <v>1608</v>
      </c>
      <c r="K11" s="81">
        <v>20.869565217391305</v>
      </c>
      <c r="L11" s="81">
        <v>103.40836012861736</v>
      </c>
      <c r="M11" s="12">
        <v>1663</v>
      </c>
      <c r="N11" s="81">
        <v>21.583387410772225</v>
      </c>
      <c r="O11" s="105">
        <v>99.106078665077462</v>
      </c>
      <c r="P11" s="12">
        <v>763</v>
      </c>
      <c r="Q11" s="81">
        <v>9.9026606099935108</v>
      </c>
      <c r="R11" s="105">
        <v>101.05960264900662</v>
      </c>
      <c r="S11" s="12">
        <v>1081</v>
      </c>
      <c r="T11" s="81">
        <v>14.029850746268657</v>
      </c>
      <c r="U11" s="105">
        <v>90.91673675357444</v>
      </c>
      <c r="V11" s="12">
        <v>955</v>
      </c>
      <c r="W11" s="81">
        <v>12.394548994159637</v>
      </c>
      <c r="X11" s="81">
        <v>94.742063492063494</v>
      </c>
    </row>
    <row r="12" spans="1:26" ht="15" customHeight="1" x14ac:dyDescent="0.2">
      <c r="A12" s="43" t="s">
        <v>36</v>
      </c>
      <c r="B12" s="12">
        <v>2582</v>
      </c>
      <c r="C12" s="105">
        <v>89.311656866136275</v>
      </c>
      <c r="D12" s="12">
        <v>359</v>
      </c>
      <c r="E12" s="81">
        <v>13.903950426026338</v>
      </c>
      <c r="F12" s="105">
        <v>99.722222222222229</v>
      </c>
      <c r="G12" s="12">
        <v>302</v>
      </c>
      <c r="H12" s="81">
        <v>11.696359411309063</v>
      </c>
      <c r="I12" s="105">
        <v>102.37288135593221</v>
      </c>
      <c r="J12" s="12">
        <v>529</v>
      </c>
      <c r="K12" s="81">
        <v>20.487993803253293</v>
      </c>
      <c r="L12" s="81">
        <v>96.181818181818173</v>
      </c>
      <c r="M12" s="12">
        <v>528</v>
      </c>
      <c r="N12" s="81">
        <v>20.449264136328427</v>
      </c>
      <c r="O12" s="105">
        <v>93.28621908127208</v>
      </c>
      <c r="P12" s="12">
        <v>234</v>
      </c>
      <c r="Q12" s="81">
        <v>9.0627420604182802</v>
      </c>
      <c r="R12" s="105">
        <v>72.67080745341616</v>
      </c>
      <c r="S12" s="12">
        <v>337</v>
      </c>
      <c r="T12" s="81">
        <v>13.051897753679317</v>
      </c>
      <c r="U12" s="105">
        <v>78.922716627634657</v>
      </c>
      <c r="V12" s="12">
        <v>293</v>
      </c>
      <c r="W12" s="81">
        <v>11.347792408985283</v>
      </c>
      <c r="X12" s="81">
        <v>78.975741239892187</v>
      </c>
    </row>
    <row r="13" spans="1:26" ht="15" customHeight="1" x14ac:dyDescent="0.2">
      <c r="A13" s="43" t="s">
        <v>469</v>
      </c>
      <c r="B13" s="12">
        <v>1795</v>
      </c>
      <c r="C13" s="105">
        <v>88.423645320197039</v>
      </c>
      <c r="D13" s="12">
        <v>201</v>
      </c>
      <c r="E13" s="81">
        <v>11.197771587743732</v>
      </c>
      <c r="F13" s="105">
        <v>97.572815533980588</v>
      </c>
      <c r="G13" s="12">
        <v>176</v>
      </c>
      <c r="H13" s="81">
        <v>9.8050139275766011</v>
      </c>
      <c r="I13" s="105">
        <v>112.82051282051282</v>
      </c>
      <c r="J13" s="12">
        <v>346</v>
      </c>
      <c r="K13" s="81">
        <v>19.275766016713092</v>
      </c>
      <c r="L13" s="81">
        <v>85.432098765432102</v>
      </c>
      <c r="M13" s="12">
        <v>383</v>
      </c>
      <c r="N13" s="81">
        <v>21.337047353760447</v>
      </c>
      <c r="O13" s="105">
        <v>87.643020594965677</v>
      </c>
      <c r="P13" s="12">
        <v>184</v>
      </c>
      <c r="Q13" s="81">
        <v>10.250696378830083</v>
      </c>
      <c r="R13" s="105">
        <v>91.089108910891099</v>
      </c>
      <c r="S13" s="12">
        <v>271</v>
      </c>
      <c r="T13" s="81">
        <v>15.097493036211699</v>
      </c>
      <c r="U13" s="105">
        <v>81.873111782477338</v>
      </c>
      <c r="V13" s="12">
        <v>234</v>
      </c>
      <c r="W13" s="81">
        <v>13.036211699164346</v>
      </c>
      <c r="X13" s="81">
        <v>79.863481228668945</v>
      </c>
    </row>
    <row r="14" spans="1:26" ht="15" customHeight="1" x14ac:dyDescent="0.2">
      <c r="A14" s="43" t="s">
        <v>470</v>
      </c>
      <c r="B14" s="12">
        <v>944</v>
      </c>
      <c r="C14" s="105">
        <v>111.84834123222748</v>
      </c>
      <c r="D14" s="12">
        <v>99</v>
      </c>
      <c r="E14" s="81">
        <v>10.48728813559322</v>
      </c>
      <c r="F14" s="105">
        <v>120.73170731707317</v>
      </c>
      <c r="G14" s="12">
        <v>87</v>
      </c>
      <c r="H14" s="81">
        <v>9.2161016949152543</v>
      </c>
      <c r="I14" s="105">
        <v>106.09756097560977</v>
      </c>
      <c r="J14" s="12">
        <v>186</v>
      </c>
      <c r="K14" s="81">
        <v>19.703389830508474</v>
      </c>
      <c r="L14" s="81">
        <v>114.81481481481481</v>
      </c>
      <c r="M14" s="12">
        <v>223</v>
      </c>
      <c r="N14" s="81">
        <v>23.622881355932204</v>
      </c>
      <c r="O14" s="105">
        <v>123.20441988950277</v>
      </c>
      <c r="P14" s="12">
        <v>90</v>
      </c>
      <c r="Q14" s="81">
        <v>9.5338983050847457</v>
      </c>
      <c r="R14" s="105">
        <v>107.14285714285714</v>
      </c>
      <c r="S14" s="12">
        <v>139</v>
      </c>
      <c r="T14" s="81">
        <v>14.724576271186439</v>
      </c>
      <c r="U14" s="105">
        <v>106.92307692307692</v>
      </c>
      <c r="V14" s="12">
        <v>120</v>
      </c>
      <c r="W14" s="81">
        <v>12.711864406779661</v>
      </c>
      <c r="X14" s="81">
        <v>97.560975609756099</v>
      </c>
    </row>
    <row r="15" spans="1:26" ht="15" customHeight="1" x14ac:dyDescent="0.2">
      <c r="A15" s="43" t="s">
        <v>39</v>
      </c>
      <c r="B15" s="12">
        <v>6150</v>
      </c>
      <c r="C15" s="105">
        <v>97.992351816443588</v>
      </c>
      <c r="D15" s="12">
        <v>541</v>
      </c>
      <c r="E15" s="81">
        <v>8.7967479674796749</v>
      </c>
      <c r="F15" s="105">
        <v>106.07843137254902</v>
      </c>
      <c r="G15" s="12">
        <v>612</v>
      </c>
      <c r="H15" s="81">
        <v>9.9512195121951219</v>
      </c>
      <c r="I15" s="105">
        <v>96.226415094339629</v>
      </c>
      <c r="J15" s="12">
        <v>1242</v>
      </c>
      <c r="K15" s="81">
        <v>20.195121951219512</v>
      </c>
      <c r="L15" s="81">
        <v>100.97560975609755</v>
      </c>
      <c r="M15" s="12">
        <v>1424</v>
      </c>
      <c r="N15" s="81">
        <v>23.154471544715445</v>
      </c>
      <c r="O15" s="105">
        <v>103.79008746355684</v>
      </c>
      <c r="P15" s="12">
        <v>633</v>
      </c>
      <c r="Q15" s="81">
        <v>10.292682926829269</v>
      </c>
      <c r="R15" s="105">
        <v>106.38655462184875</v>
      </c>
      <c r="S15" s="12">
        <v>991</v>
      </c>
      <c r="T15" s="81">
        <v>16.113821138211382</v>
      </c>
      <c r="U15" s="105">
        <v>89.764492753623188</v>
      </c>
      <c r="V15" s="12">
        <v>707</v>
      </c>
      <c r="W15" s="81">
        <v>11.495934959349594</v>
      </c>
      <c r="X15" s="81">
        <v>85.283474065138719</v>
      </c>
    </row>
    <row r="16" spans="1:26" ht="15" customHeight="1" x14ac:dyDescent="0.2">
      <c r="A16" s="43" t="s">
        <v>40</v>
      </c>
      <c r="B16" s="12">
        <v>1245</v>
      </c>
      <c r="C16" s="105">
        <v>94.965675057208244</v>
      </c>
      <c r="D16" s="12">
        <v>134</v>
      </c>
      <c r="E16" s="81">
        <v>10.763052208835342</v>
      </c>
      <c r="F16" s="105">
        <v>120.72072072072073</v>
      </c>
      <c r="G16" s="12">
        <v>139</v>
      </c>
      <c r="H16" s="81">
        <v>11.164658634538153</v>
      </c>
      <c r="I16" s="105">
        <v>92.666666666666657</v>
      </c>
      <c r="J16" s="12">
        <v>265</v>
      </c>
      <c r="K16" s="81">
        <v>21.285140562248998</v>
      </c>
      <c r="L16" s="81">
        <v>93.971631205673759</v>
      </c>
      <c r="M16" s="12">
        <v>327</v>
      </c>
      <c r="N16" s="81">
        <v>26.265060240963855</v>
      </c>
      <c r="O16" s="105">
        <v>108.27814569536424</v>
      </c>
      <c r="P16" s="12">
        <v>106</v>
      </c>
      <c r="Q16" s="81">
        <v>8.5140562248995977</v>
      </c>
      <c r="R16" s="105">
        <v>97.247706422018354</v>
      </c>
      <c r="S16" s="12">
        <v>159</v>
      </c>
      <c r="T16" s="81">
        <v>12.771084337349398</v>
      </c>
      <c r="U16" s="105">
        <v>79.899497487437188</v>
      </c>
      <c r="V16" s="12">
        <v>115</v>
      </c>
      <c r="W16" s="81">
        <v>9.236947791164658</v>
      </c>
      <c r="X16" s="81">
        <v>72.784810126582272</v>
      </c>
    </row>
    <row r="17" spans="1:24" ht="15" customHeight="1" x14ac:dyDescent="0.2">
      <c r="A17" s="43"/>
      <c r="B17" s="12"/>
      <c r="C17" s="105"/>
      <c r="D17" s="12"/>
      <c r="E17" s="81"/>
      <c r="F17" s="105"/>
      <c r="G17" s="12"/>
      <c r="H17" s="81"/>
      <c r="I17" s="105"/>
      <c r="J17" s="12"/>
      <c r="K17" s="81"/>
      <c r="L17" s="81"/>
      <c r="M17" s="12"/>
      <c r="N17" s="81"/>
      <c r="O17" s="105"/>
      <c r="P17" s="12"/>
      <c r="Q17" s="81"/>
      <c r="R17" s="105"/>
      <c r="S17" s="12"/>
      <c r="T17" s="81"/>
      <c r="U17" s="105"/>
      <c r="V17" s="12"/>
      <c r="W17" s="81"/>
      <c r="X17" s="81"/>
    </row>
    <row r="18" spans="1:24" ht="15" customHeight="1" x14ac:dyDescent="0.2">
      <c r="A18" s="70" t="s">
        <v>42</v>
      </c>
      <c r="B18" s="71">
        <v>17286</v>
      </c>
      <c r="C18" s="119">
        <v>98.009865623405346</v>
      </c>
      <c r="D18" s="71">
        <v>1228</v>
      </c>
      <c r="E18" s="79">
        <v>7.1040148096725684</v>
      </c>
      <c r="F18" s="119">
        <v>103.97967823878069</v>
      </c>
      <c r="G18" s="71">
        <v>1702</v>
      </c>
      <c r="H18" s="79">
        <v>9.8461182459794063</v>
      </c>
      <c r="I18" s="119">
        <v>105.7799875699192</v>
      </c>
      <c r="J18" s="71">
        <v>3659</v>
      </c>
      <c r="K18" s="79">
        <v>21.16741872035173</v>
      </c>
      <c r="L18" s="79">
        <v>96.467176377537569</v>
      </c>
      <c r="M18" s="71">
        <v>4291</v>
      </c>
      <c r="N18" s="79">
        <v>24.823556635427511</v>
      </c>
      <c r="O18" s="119">
        <v>103.07470574105213</v>
      </c>
      <c r="P18" s="71">
        <v>1730</v>
      </c>
      <c r="Q18" s="79">
        <v>10.008099039685295</v>
      </c>
      <c r="R18" s="119">
        <v>102.48815165876776</v>
      </c>
      <c r="S18" s="71">
        <v>2453</v>
      </c>
      <c r="T18" s="79">
        <v>14.190674534305217</v>
      </c>
      <c r="U18" s="119">
        <v>88.876811594202891</v>
      </c>
      <c r="V18" s="71">
        <v>2223</v>
      </c>
      <c r="W18" s="79">
        <v>12.860118014578269</v>
      </c>
      <c r="X18" s="79">
        <v>90.994678673761769</v>
      </c>
    </row>
    <row r="19" spans="1:24" ht="15" customHeight="1" x14ac:dyDescent="0.2">
      <c r="A19" s="43" t="s">
        <v>44</v>
      </c>
      <c r="B19" s="12">
        <v>2771</v>
      </c>
      <c r="C19" s="105">
        <v>98.752672843905913</v>
      </c>
      <c r="D19" s="12">
        <v>212</v>
      </c>
      <c r="E19" s="81">
        <v>7.6506676290147961</v>
      </c>
      <c r="F19" s="105">
        <v>97.695852534562206</v>
      </c>
      <c r="G19" s="12">
        <v>314</v>
      </c>
      <c r="H19" s="81">
        <v>11.331649224106821</v>
      </c>
      <c r="I19" s="105">
        <v>119.3916349809886</v>
      </c>
      <c r="J19" s="12">
        <v>559</v>
      </c>
      <c r="K19" s="81">
        <v>20.17322266329845</v>
      </c>
      <c r="L19" s="81">
        <v>93.949579831932766</v>
      </c>
      <c r="M19" s="12">
        <v>637</v>
      </c>
      <c r="N19" s="81">
        <v>22.988090941898232</v>
      </c>
      <c r="O19" s="105">
        <v>107.41989881956155</v>
      </c>
      <c r="P19" s="12">
        <v>254</v>
      </c>
      <c r="Q19" s="81">
        <v>9.1663659328762179</v>
      </c>
      <c r="R19" s="105">
        <v>105.83333333333333</v>
      </c>
      <c r="S19" s="12">
        <v>455</v>
      </c>
      <c r="T19" s="81">
        <v>16.420064958498738</v>
      </c>
      <c r="U19" s="105">
        <v>86.666666666666671</v>
      </c>
      <c r="V19" s="12">
        <v>340</v>
      </c>
      <c r="W19" s="81">
        <v>12.269938650306749</v>
      </c>
      <c r="X19" s="81">
        <v>91.152815013404833</v>
      </c>
    </row>
    <row r="20" spans="1:24" ht="15" customHeight="1" x14ac:dyDescent="0.2">
      <c r="A20" s="43" t="s">
        <v>45</v>
      </c>
      <c r="B20" s="12">
        <v>1444</v>
      </c>
      <c r="C20" s="105">
        <v>91.50823827629911</v>
      </c>
      <c r="D20" s="12">
        <v>97</v>
      </c>
      <c r="E20" s="81">
        <v>6.717451523545706</v>
      </c>
      <c r="F20" s="105">
        <v>88.9908256880734</v>
      </c>
      <c r="G20" s="12">
        <v>160</v>
      </c>
      <c r="H20" s="81">
        <v>11.080332409972298</v>
      </c>
      <c r="I20" s="105">
        <v>105.96026490066225</v>
      </c>
      <c r="J20" s="12">
        <v>296</v>
      </c>
      <c r="K20" s="81">
        <v>20.498614958448755</v>
      </c>
      <c r="L20" s="81">
        <v>93.670886075949369</v>
      </c>
      <c r="M20" s="12">
        <v>344</v>
      </c>
      <c r="N20" s="81">
        <v>23.822714681440445</v>
      </c>
      <c r="O20" s="105">
        <v>96.358543417366946</v>
      </c>
      <c r="P20" s="12">
        <v>158</v>
      </c>
      <c r="Q20" s="81">
        <v>10.941828254847644</v>
      </c>
      <c r="R20" s="105">
        <v>111.26760563380283</v>
      </c>
      <c r="S20" s="12">
        <v>218</v>
      </c>
      <c r="T20" s="81">
        <v>15.096952908587259</v>
      </c>
      <c r="U20" s="105">
        <v>78.417266187050359</v>
      </c>
      <c r="V20" s="12">
        <v>171</v>
      </c>
      <c r="W20" s="81">
        <v>11.842105263157894</v>
      </c>
      <c r="X20" s="81">
        <v>76</v>
      </c>
    </row>
    <row r="21" spans="1:24" ht="15" customHeight="1" x14ac:dyDescent="0.2">
      <c r="A21" s="43" t="s">
        <v>46</v>
      </c>
      <c r="B21" s="12">
        <v>2219</v>
      </c>
      <c r="C21" s="105">
        <v>97.111597374179425</v>
      </c>
      <c r="D21" s="12">
        <v>179</v>
      </c>
      <c r="E21" s="81">
        <v>8.0666967102298326</v>
      </c>
      <c r="F21" s="105">
        <v>114.74358974358974</v>
      </c>
      <c r="G21" s="12">
        <v>218</v>
      </c>
      <c r="H21" s="81">
        <v>9.8242451554754382</v>
      </c>
      <c r="I21" s="105">
        <v>120.44198895027624</v>
      </c>
      <c r="J21" s="12">
        <v>447</v>
      </c>
      <c r="K21" s="81">
        <v>20.144209103199639</v>
      </c>
      <c r="L21" s="81">
        <v>93.125</v>
      </c>
      <c r="M21" s="12">
        <v>537</v>
      </c>
      <c r="N21" s="81">
        <v>24.2000901306895</v>
      </c>
      <c r="O21" s="105">
        <v>94.708994708994709</v>
      </c>
      <c r="P21" s="12">
        <v>228</v>
      </c>
      <c r="Q21" s="81">
        <v>10.274898602974313</v>
      </c>
      <c r="R21" s="105">
        <v>98.275862068965509</v>
      </c>
      <c r="S21" s="12">
        <v>290</v>
      </c>
      <c r="T21" s="81">
        <v>13.068949977467328</v>
      </c>
      <c r="U21" s="105">
        <v>86.82634730538922</v>
      </c>
      <c r="V21" s="12">
        <v>320</v>
      </c>
      <c r="W21" s="81">
        <v>14.420910319963948</v>
      </c>
      <c r="X21" s="81">
        <v>95.522388059701484</v>
      </c>
    </row>
    <row r="22" spans="1:24" ht="15" customHeight="1" x14ac:dyDescent="0.2">
      <c r="A22" s="43" t="s">
        <v>43</v>
      </c>
      <c r="B22" s="12">
        <v>10852</v>
      </c>
      <c r="C22" s="105">
        <v>98.942377826404083</v>
      </c>
      <c r="D22" s="12">
        <v>740</v>
      </c>
      <c r="E22" s="81">
        <v>6.8190195355694803</v>
      </c>
      <c r="F22" s="105">
        <v>105.86552217453504</v>
      </c>
      <c r="G22" s="12">
        <v>1010</v>
      </c>
      <c r="H22" s="81">
        <v>9.3070401769259128</v>
      </c>
      <c r="I22" s="105">
        <v>99.605522682445752</v>
      </c>
      <c r="J22" s="12">
        <v>2357</v>
      </c>
      <c r="K22" s="81">
        <v>21.719498709915221</v>
      </c>
      <c r="L22" s="81">
        <v>98.126561199000832</v>
      </c>
      <c r="M22" s="12">
        <v>2773</v>
      </c>
      <c r="N22" s="81">
        <v>25.552893475856987</v>
      </c>
      <c r="O22" s="105">
        <v>104.79969765684052</v>
      </c>
      <c r="P22" s="12">
        <v>1090</v>
      </c>
      <c r="Q22" s="81">
        <v>10.044231478068559</v>
      </c>
      <c r="R22" s="105">
        <v>101.48975791433892</v>
      </c>
      <c r="S22" s="12">
        <v>1490</v>
      </c>
      <c r="T22" s="81">
        <v>13.730187983781791</v>
      </c>
      <c r="U22" s="105">
        <v>91.805298829328407</v>
      </c>
      <c r="V22" s="12">
        <v>1392</v>
      </c>
      <c r="W22" s="81">
        <v>12.82712863988205</v>
      </c>
      <c r="X22" s="81">
        <v>92.185430463576154</v>
      </c>
    </row>
    <row r="23" spans="1:24" ht="15" customHeight="1" x14ac:dyDescent="0.2">
      <c r="A23" s="43"/>
      <c r="B23" s="12"/>
      <c r="C23" s="105"/>
      <c r="D23" s="12"/>
      <c r="E23" s="81"/>
      <c r="F23" s="105"/>
      <c r="G23" s="12"/>
      <c r="H23" s="81"/>
      <c r="I23" s="105"/>
      <c r="J23" s="12"/>
      <c r="K23" s="81"/>
      <c r="L23" s="81"/>
      <c r="M23" s="12"/>
      <c r="N23" s="81"/>
      <c r="O23" s="105"/>
      <c r="P23" s="12"/>
      <c r="Q23" s="81"/>
      <c r="R23" s="105"/>
      <c r="S23" s="12"/>
      <c r="T23" s="81"/>
      <c r="U23" s="105"/>
      <c r="V23" s="12"/>
      <c r="W23" s="81"/>
      <c r="X23" s="81"/>
    </row>
    <row r="24" spans="1:24" ht="15" customHeight="1" x14ac:dyDescent="0.2">
      <c r="A24" s="25" t="s">
        <v>65</v>
      </c>
      <c r="B24" s="26">
        <v>1220</v>
      </c>
      <c r="C24" s="106">
        <v>154.23514538558786</v>
      </c>
      <c r="D24" s="26">
        <v>99</v>
      </c>
      <c r="E24" s="83">
        <v>8.1147540983606561</v>
      </c>
      <c r="F24" s="106">
        <v>206.25</v>
      </c>
      <c r="G24" s="26">
        <v>137</v>
      </c>
      <c r="H24" s="83">
        <v>11.229508196721312</v>
      </c>
      <c r="I24" s="106">
        <v>153.93258426966293</v>
      </c>
      <c r="J24" s="26">
        <v>345</v>
      </c>
      <c r="K24" s="83">
        <v>28.278688524590162</v>
      </c>
      <c r="L24" s="83">
        <v>152.65486725663717</v>
      </c>
      <c r="M24" s="26">
        <v>364</v>
      </c>
      <c r="N24" s="83">
        <v>29.836065573770494</v>
      </c>
      <c r="O24" s="106">
        <v>163.96396396396395</v>
      </c>
      <c r="P24" s="26">
        <v>119</v>
      </c>
      <c r="Q24" s="83">
        <v>9.7540983606557372</v>
      </c>
      <c r="R24" s="106">
        <v>132.22222222222223</v>
      </c>
      <c r="S24" s="26">
        <v>97</v>
      </c>
      <c r="T24" s="83">
        <v>7.9508196721311473</v>
      </c>
      <c r="U24" s="106">
        <v>149.23076923076923</v>
      </c>
      <c r="V24" s="26">
        <v>59</v>
      </c>
      <c r="W24" s="83">
        <v>4.8360655737704921</v>
      </c>
      <c r="X24" s="83">
        <v>115.68627450980394</v>
      </c>
    </row>
    <row r="26" spans="1:24" ht="15" customHeight="1" x14ac:dyDescent="0.2">
      <c r="A26" s="68" t="s">
        <v>147</v>
      </c>
    </row>
  </sheetData>
  <mergeCells count="8">
    <mergeCell ref="M3:O3"/>
    <mergeCell ref="P3:R3"/>
    <mergeCell ref="S3:U3"/>
    <mergeCell ref="V3:X3"/>
    <mergeCell ref="B3:C3"/>
    <mergeCell ref="D3:F3"/>
    <mergeCell ref="G3:I3"/>
    <mergeCell ref="J3:L3"/>
  </mergeCells>
  <hyperlinks>
    <hyperlink ref="A26" location="Kazalo!A1" display="nazaj na kazalo" xr:uid="{00000000-0004-0000-1A00-000000000000}"/>
  </hyperlinks>
  <pageMargins left="0.23622047244094491" right="0.23622047244094491" top="0.98425196850393704" bottom="0.98425196850393704" header="0" footer="0"/>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0"/>
  <sheetViews>
    <sheetView workbookViewId="0">
      <selection activeCell="B4" sqref="B4"/>
    </sheetView>
  </sheetViews>
  <sheetFormatPr defaultColWidth="9.140625" defaultRowHeight="12.75" x14ac:dyDescent="0.2"/>
  <cols>
    <col min="1" max="1" width="19.85546875" style="259" customWidth="1"/>
    <col min="2" max="2" width="10.85546875" style="259" customWidth="1"/>
    <col min="3" max="16384" width="9.140625" style="259"/>
  </cols>
  <sheetData>
    <row r="2" spans="1:3" x14ac:dyDescent="0.2">
      <c r="A2" s="259" t="s">
        <v>490</v>
      </c>
      <c r="B2" s="261" t="s">
        <v>591</v>
      </c>
    </row>
    <row r="3" spans="1:3" x14ac:dyDescent="0.2">
      <c r="A3" s="259" t="s">
        <v>491</v>
      </c>
      <c r="B3" s="261" t="s">
        <v>592</v>
      </c>
    </row>
    <row r="4" spans="1:3" x14ac:dyDescent="0.2">
      <c r="A4" s="259" t="s">
        <v>492</v>
      </c>
      <c r="B4" s="261" t="s">
        <v>585</v>
      </c>
    </row>
    <row r="5" spans="1:3" x14ac:dyDescent="0.2">
      <c r="A5" s="259" t="s">
        <v>493</v>
      </c>
      <c r="B5" s="262">
        <v>25</v>
      </c>
    </row>
    <row r="6" spans="1:3" x14ac:dyDescent="0.2">
      <c r="A6" s="259" t="s">
        <v>494</v>
      </c>
      <c r="B6" s="262">
        <v>24</v>
      </c>
    </row>
    <row r="9" spans="1:3" x14ac:dyDescent="0.2">
      <c r="B9" s="260">
        <v>2016</v>
      </c>
      <c r="C9" s="260">
        <v>2015</v>
      </c>
    </row>
    <row r="10" spans="1:3" ht="15.75" x14ac:dyDescent="0.25">
      <c r="A10" s="258" t="s">
        <v>488</v>
      </c>
    </row>
    <row r="11" spans="1:3" x14ac:dyDescent="0.2">
      <c r="A11" s="257" t="s">
        <v>490</v>
      </c>
      <c r="B11" s="259" t="str">
        <f>CONCATENATE(B2," ",B5)</f>
        <v>VII 25</v>
      </c>
      <c r="C11" s="259" t="str">
        <f>CONCATENATE(B2," ",B6)</f>
        <v>VII 24</v>
      </c>
    </row>
    <row r="12" spans="1:3" x14ac:dyDescent="0.2">
      <c r="A12" s="257" t="s">
        <v>487</v>
      </c>
      <c r="B12" s="259" t="str">
        <f>CONCATENATE(B3," ",B5)</f>
        <v>VI 25</v>
      </c>
    </row>
    <row r="13" spans="1:3" x14ac:dyDescent="0.2">
      <c r="A13" s="257" t="s">
        <v>489</v>
      </c>
      <c r="B13" s="259" t="str">
        <f>CONCATENATE("I-",B2," ",B5)</f>
        <v>I-VII 25</v>
      </c>
      <c r="C13" s="259" t="str">
        <f>CONCATENATE("I-",B2," ",B6)</f>
        <v>I-VII 24</v>
      </c>
    </row>
    <row r="14" spans="1:3" x14ac:dyDescent="0.2">
      <c r="A14" s="257" t="s">
        <v>486</v>
      </c>
      <c r="B14" s="259" t="str">
        <f>CONCATENATE("Ø I-",B2," ",B5)</f>
        <v>Ø I-VII 25</v>
      </c>
      <c r="C14" s="259" t="str">
        <f>CONCATENATE("Ø I-",B2," ",B6)</f>
        <v>Ø I-VII 24</v>
      </c>
    </row>
    <row r="15" spans="1:3" x14ac:dyDescent="0.2">
      <c r="A15" s="257"/>
    </row>
    <row r="16" spans="1:3" ht="15.75" x14ac:dyDescent="0.25">
      <c r="A16" s="258" t="s">
        <v>495</v>
      </c>
    </row>
    <row r="17" spans="1:3" x14ac:dyDescent="0.2">
      <c r="A17" s="257" t="s">
        <v>490</v>
      </c>
      <c r="B17" s="259" t="str">
        <f>CONCATENATE(B3," ",B5)</f>
        <v>VI 25</v>
      </c>
      <c r="C17" s="259" t="str">
        <f>CONCATENATE(B3," ",B6)</f>
        <v>VI 24</v>
      </c>
    </row>
    <row r="18" spans="1:3" x14ac:dyDescent="0.2">
      <c r="A18" s="257" t="s">
        <v>487</v>
      </c>
      <c r="B18" s="259" t="str">
        <f>CONCATENATE(B4," ",B5)</f>
        <v>V 25</v>
      </c>
    </row>
    <row r="19" spans="1:3" x14ac:dyDescent="0.2">
      <c r="A19" s="257" t="s">
        <v>486</v>
      </c>
      <c r="B19" s="259" t="str">
        <f>CONCATENATE("Ø I-",B3," ",B5)</f>
        <v>Ø I-VI 25</v>
      </c>
      <c r="C19" s="259" t="str">
        <f>CONCATENATE("Ø I-",B3," ",B6)</f>
        <v>Ø I-VI 24</v>
      </c>
    </row>
    <row r="20" spans="1:3" x14ac:dyDescent="0.2">
      <c r="A20" s="257"/>
    </row>
  </sheetData>
  <sheetProtection sheet="1" objects="1" scenarios="1" selectLockedCells="1"/>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22"/>
  <sheetViews>
    <sheetView showGridLines="0" tabSelected="1" workbookViewId="0"/>
  </sheetViews>
  <sheetFormatPr defaultColWidth="9.140625" defaultRowHeight="15" customHeight="1" x14ac:dyDescent="0.2"/>
  <cols>
    <col min="1" max="1" width="16.28515625" style="6" customWidth="1"/>
    <col min="2" max="21" width="6.85546875" style="6" customWidth="1"/>
    <col min="22" max="16384" width="9.140625" style="6"/>
  </cols>
  <sheetData>
    <row r="1" spans="1:21" ht="15" customHeight="1" x14ac:dyDescent="0.2">
      <c r="A1" s="9" t="s">
        <v>177</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9"/>
      <c r="B3" s="379"/>
      <c r="C3" s="381"/>
      <c r="D3" s="379" t="s">
        <v>90</v>
      </c>
      <c r="E3" s="380"/>
      <c r="F3" s="380"/>
      <c r="G3" s="379" t="s">
        <v>92</v>
      </c>
      <c r="H3" s="380"/>
      <c r="I3" s="381"/>
      <c r="J3" s="373" t="s">
        <v>93</v>
      </c>
      <c r="K3" s="373"/>
      <c r="L3" s="373"/>
      <c r="M3" s="379" t="s">
        <v>98</v>
      </c>
      <c r="N3" s="380"/>
      <c r="O3" s="380"/>
      <c r="P3" s="379" t="s">
        <v>95</v>
      </c>
      <c r="Q3" s="380"/>
      <c r="R3" s="381"/>
      <c r="S3" s="380" t="s">
        <v>97</v>
      </c>
      <c r="T3" s="380"/>
      <c r="U3" s="380"/>
    </row>
    <row r="4" spans="1:21" ht="15" customHeight="1" x14ac:dyDescent="0.2">
      <c r="A4" s="241"/>
      <c r="B4" s="374" t="s">
        <v>0</v>
      </c>
      <c r="C4" s="378"/>
      <c r="D4" s="374" t="s">
        <v>91</v>
      </c>
      <c r="E4" s="375"/>
      <c r="F4" s="375"/>
      <c r="G4" s="374" t="s">
        <v>145</v>
      </c>
      <c r="H4" s="375"/>
      <c r="I4" s="378"/>
      <c r="J4" s="375" t="s">
        <v>94</v>
      </c>
      <c r="K4" s="375"/>
      <c r="L4" s="375"/>
      <c r="M4" s="374" t="s">
        <v>99</v>
      </c>
      <c r="N4" s="375"/>
      <c r="O4" s="375"/>
      <c r="P4" s="374" t="s">
        <v>96</v>
      </c>
      <c r="Q4" s="375"/>
      <c r="R4" s="378"/>
      <c r="S4" s="375" t="s">
        <v>176</v>
      </c>
      <c r="T4" s="375"/>
      <c r="U4" s="375"/>
    </row>
    <row r="5" spans="1:21" ht="15" customHeight="1" x14ac:dyDescent="0.2">
      <c r="A5" s="241" t="s">
        <v>67</v>
      </c>
      <c r="B5" s="296"/>
      <c r="C5" s="145" t="str">
        <f>[2]Obdobja!B11</f>
        <v>VII 25</v>
      </c>
      <c r="D5" s="296"/>
      <c r="E5" s="297"/>
      <c r="F5" s="145" t="str">
        <f>[2]Obdobja!B11</f>
        <v>VII 25</v>
      </c>
      <c r="G5" s="296"/>
      <c r="H5" s="297"/>
      <c r="I5" s="145" t="str">
        <f>[2]Obdobja!B11</f>
        <v>VII 25</v>
      </c>
      <c r="J5" s="296"/>
      <c r="K5" s="297"/>
      <c r="L5" s="141" t="str">
        <f>[2]Obdobja!B11</f>
        <v>VII 25</v>
      </c>
      <c r="M5" s="296"/>
      <c r="N5" s="297"/>
      <c r="O5" s="145" t="str">
        <f>[2]Obdobja!B11</f>
        <v>VII 25</v>
      </c>
      <c r="P5" s="296"/>
      <c r="Q5" s="297"/>
      <c r="R5" s="145" t="str">
        <f>[2]Obdobja!B11</f>
        <v>VII 25</v>
      </c>
      <c r="S5" s="296"/>
      <c r="T5" s="297"/>
      <c r="U5" s="141" t="str">
        <f>[2]Obdobja!B11</f>
        <v>VII 25</v>
      </c>
    </row>
    <row r="6" spans="1:21" ht="15" customHeight="1" x14ac:dyDescent="0.2">
      <c r="A6" s="242" t="s">
        <v>61</v>
      </c>
      <c r="B6" s="165" t="str">
        <f>[2]Obdobja!B11</f>
        <v>VII 25</v>
      </c>
      <c r="C6" s="167" t="str">
        <f>[2]Obdobja!C11</f>
        <v>VII 24</v>
      </c>
      <c r="D6" s="165" t="str">
        <f>[2]Obdobja!B11</f>
        <v>VII 25</v>
      </c>
      <c r="E6" s="166" t="s">
        <v>73</v>
      </c>
      <c r="F6" s="167" t="str">
        <f>[2]Obdobja!C11</f>
        <v>VII 24</v>
      </c>
      <c r="G6" s="165" t="str">
        <f>[2]Obdobja!B11</f>
        <v>VII 25</v>
      </c>
      <c r="H6" s="166" t="s">
        <v>73</v>
      </c>
      <c r="I6" s="167" t="str">
        <f>[2]Obdobja!C11</f>
        <v>VII 24</v>
      </c>
      <c r="J6" s="165" t="str">
        <f>[2]Obdobja!B11</f>
        <v>VII 25</v>
      </c>
      <c r="K6" s="166" t="s">
        <v>73</v>
      </c>
      <c r="L6" s="166" t="str">
        <f>[2]Obdobja!C11</f>
        <v>VII 24</v>
      </c>
      <c r="M6" s="165" t="str">
        <f>[2]Obdobja!B11</f>
        <v>VII 25</v>
      </c>
      <c r="N6" s="166" t="s">
        <v>73</v>
      </c>
      <c r="O6" s="167" t="str">
        <f>[2]Obdobja!C11</f>
        <v>VII 24</v>
      </c>
      <c r="P6" s="165" t="str">
        <f>[2]Obdobja!B11</f>
        <v>VII 25</v>
      </c>
      <c r="Q6" s="166" t="s">
        <v>73</v>
      </c>
      <c r="R6" s="167" t="str">
        <f>[2]Obdobja!C11</f>
        <v>VII 24</v>
      </c>
      <c r="S6" s="165" t="str">
        <f>[2]Obdobja!B11</f>
        <v>VII 25</v>
      </c>
      <c r="T6" s="166" t="s">
        <v>73</v>
      </c>
      <c r="U6" s="166" t="str">
        <f>[2]Obdobja!C11</f>
        <v>VII 24</v>
      </c>
    </row>
    <row r="7" spans="1:21" ht="15" customHeight="1" x14ac:dyDescent="0.2">
      <c r="A7" s="21" t="s">
        <v>22</v>
      </c>
      <c r="B7" s="22">
        <f>+'[2]11ud'!B7</f>
        <v>43799</v>
      </c>
      <c r="C7" s="103">
        <f>+'[2]11ud'!C7</f>
        <v>98.681957462148517</v>
      </c>
      <c r="D7" s="22">
        <f>+'[2]11ud'!D7</f>
        <v>14857</v>
      </c>
      <c r="E7" s="75">
        <f>+'[2]11ud'!E7</f>
        <v>33.920865773191167</v>
      </c>
      <c r="F7" s="103">
        <f>+'[2]11ud'!F7</f>
        <v>103.80799329234209</v>
      </c>
      <c r="G7" s="22">
        <f>+'[2]11ud'!G7</f>
        <v>10195</v>
      </c>
      <c r="H7" s="75">
        <f>+'[2]11ud'!H7</f>
        <v>23.276787141258932</v>
      </c>
      <c r="I7" s="103">
        <f>+'[2]11ud'!I7</f>
        <v>95.907808090310439</v>
      </c>
      <c r="J7" s="22">
        <f>+'[2]11ud'!J7</f>
        <v>10861</v>
      </c>
      <c r="K7" s="75">
        <f>+'[2]11ud'!K7</f>
        <v>24.797369802963537</v>
      </c>
      <c r="L7" s="75">
        <f>+'[2]11ud'!L7</f>
        <v>96.072534276868637</v>
      </c>
      <c r="M7" s="22">
        <f>+'[2]11ud'!M7</f>
        <v>4767</v>
      </c>
      <c r="N7" s="75">
        <f>+'[2]11ud'!N7</f>
        <v>10.883810132651432</v>
      </c>
      <c r="O7" s="103">
        <f>+'[2]11ud'!O7</f>
        <v>96.16703651402058</v>
      </c>
      <c r="P7" s="22">
        <f>+'[2]11ud'!P7</f>
        <v>2830</v>
      </c>
      <c r="Q7" s="75">
        <f>+'[2]11ud'!Q7</f>
        <v>6.4613347336697187</v>
      </c>
      <c r="R7" s="103">
        <f>+'[2]11ud'!R7</f>
        <v>97.856154910096819</v>
      </c>
      <c r="S7" s="22">
        <f>+'[2]11ud'!S7</f>
        <v>289</v>
      </c>
      <c r="T7" s="75">
        <f>+'[2]11ud'!T7</f>
        <v>0.65983241626521161</v>
      </c>
      <c r="U7" s="75">
        <f>+'[2]11ud'!U7</f>
        <v>100.34722222222223</v>
      </c>
    </row>
    <row r="8" spans="1:21" ht="12.75" customHeight="1" x14ac:dyDescent="0.2">
      <c r="A8" s="11"/>
      <c r="B8" s="15"/>
      <c r="C8" s="104"/>
      <c r="D8" s="15"/>
      <c r="E8" s="78"/>
      <c r="F8" s="104"/>
      <c r="G8" s="15"/>
      <c r="H8" s="78"/>
      <c r="I8" s="104"/>
      <c r="J8" s="15"/>
      <c r="K8" s="78"/>
      <c r="L8" s="78"/>
      <c r="M8" s="15"/>
      <c r="N8" s="78"/>
      <c r="O8" s="104"/>
      <c r="P8" s="15"/>
      <c r="Q8" s="78"/>
      <c r="R8" s="104"/>
      <c r="S8" s="15"/>
      <c r="T8" s="78"/>
      <c r="U8" s="78"/>
    </row>
    <row r="9" spans="1:21" ht="15" customHeight="1" x14ac:dyDescent="0.2">
      <c r="A9" s="18" t="s">
        <v>23</v>
      </c>
      <c r="B9" s="12">
        <f>+'[2]11ud'!B9</f>
        <v>5027</v>
      </c>
      <c r="C9" s="105">
        <f>+'[2]11ud'!C9</f>
        <v>98.145255759468952</v>
      </c>
      <c r="D9" s="12">
        <f>+'[2]11ud'!D9</f>
        <v>1518</v>
      </c>
      <c r="E9" s="81">
        <f>+'[2]11ud'!E9</f>
        <v>30.196936542669583</v>
      </c>
      <c r="F9" s="105">
        <f>+'[2]11ud'!F9</f>
        <v>101.60642570281124</v>
      </c>
      <c r="G9" s="12">
        <f>+'[2]11ud'!G9</f>
        <v>1417</v>
      </c>
      <c r="H9" s="81">
        <f>+'[2]11ud'!H9</f>
        <v>28.187785955838475</v>
      </c>
      <c r="I9" s="105">
        <f>+'[2]11ud'!I9</f>
        <v>99.859055673009152</v>
      </c>
      <c r="J9" s="12">
        <f>+'[2]11ud'!J9</f>
        <v>1281</v>
      </c>
      <c r="K9" s="81">
        <f>+'[2]11ud'!K9</f>
        <v>25.482395066640144</v>
      </c>
      <c r="L9" s="81">
        <f>+'[2]11ud'!L9</f>
        <v>98.311588641596316</v>
      </c>
      <c r="M9" s="12">
        <f>+'[2]11ud'!M9</f>
        <v>530</v>
      </c>
      <c r="N9" s="81">
        <f>+'[2]11ud'!N9</f>
        <v>10.543067435846428</v>
      </c>
      <c r="O9" s="105">
        <f>+'[2]11ud'!O9</f>
        <v>88.333333333333329</v>
      </c>
      <c r="P9" s="12">
        <f>+'[2]11ud'!P9</f>
        <v>258</v>
      </c>
      <c r="Q9" s="81">
        <f>+'[2]11ud'!Q9</f>
        <v>5.1322856574497715</v>
      </c>
      <c r="R9" s="105">
        <f>+'[2]11ud'!R9</f>
        <v>92.142857142857139</v>
      </c>
      <c r="S9" s="12">
        <f>+'[2]11ud'!S9</f>
        <v>23</v>
      </c>
      <c r="T9" s="81">
        <f>+'[2]11ud'!T9</f>
        <v>0.45752934155559977</v>
      </c>
      <c r="U9" s="81">
        <f>+'[2]11ud'!U9</f>
        <v>88.461538461538453</v>
      </c>
    </row>
    <row r="10" spans="1:21" ht="15" customHeight="1" x14ac:dyDescent="0.2">
      <c r="A10" s="18" t="s">
        <v>24</v>
      </c>
      <c r="B10" s="12">
        <f>+'[2]11ud'!B17</f>
        <v>2965</v>
      </c>
      <c r="C10" s="105">
        <f>+'[2]11ud'!C17</f>
        <v>101.4715947980835</v>
      </c>
      <c r="D10" s="12">
        <f>+'[2]11ud'!D17</f>
        <v>1045</v>
      </c>
      <c r="E10" s="81">
        <f>+'[2]11ud'!E17</f>
        <v>35.244519392917368</v>
      </c>
      <c r="F10" s="105">
        <f>+'[2]11ud'!F17</f>
        <v>113.34056399132322</v>
      </c>
      <c r="G10" s="12">
        <f>+'[2]11ud'!G17</f>
        <v>633</v>
      </c>
      <c r="H10" s="81">
        <f>+'[2]11ud'!H17</f>
        <v>21.349072512647556</v>
      </c>
      <c r="I10" s="105">
        <f>+'[2]11ud'!I17</f>
        <v>98.598130841121502</v>
      </c>
      <c r="J10" s="12">
        <f>+'[2]11ud'!J17</f>
        <v>794</v>
      </c>
      <c r="K10" s="81">
        <f>+'[2]11ud'!K17</f>
        <v>26.77908937605396</v>
      </c>
      <c r="L10" s="81">
        <f>+'[2]11ud'!L17</f>
        <v>98.267326732673268</v>
      </c>
      <c r="M10" s="12">
        <f>+'[2]11ud'!M17</f>
        <v>287</v>
      </c>
      <c r="N10" s="81">
        <f>+'[2]11ud'!N17</f>
        <v>9.6795952782462056</v>
      </c>
      <c r="O10" s="105">
        <f>+'[2]11ud'!O17</f>
        <v>82.947976878612721</v>
      </c>
      <c r="P10" s="12">
        <f>+'[2]11ud'!P17</f>
        <v>187</v>
      </c>
      <c r="Q10" s="81">
        <f>+'[2]11ud'!Q17</f>
        <v>6.3069139966273182</v>
      </c>
      <c r="R10" s="105">
        <f>+'[2]11ud'!R17</f>
        <v>99.468085106382972</v>
      </c>
      <c r="S10" s="12">
        <f>+'[2]11ud'!S17</f>
        <v>19</v>
      </c>
      <c r="T10" s="81">
        <f>+'[2]11ud'!T17</f>
        <v>0.64080944350758851</v>
      </c>
      <c r="U10" s="81">
        <f>+'[2]11ud'!U17</f>
        <v>118.75</v>
      </c>
    </row>
    <row r="11" spans="1:21" ht="15" customHeight="1" x14ac:dyDescent="0.2">
      <c r="A11" s="18" t="s">
        <v>25</v>
      </c>
      <c r="B11" s="12">
        <f>+'[2]11ud'!B25</f>
        <v>2779</v>
      </c>
      <c r="C11" s="105">
        <f>+'[2]11ud'!C25</f>
        <v>99.498746867167924</v>
      </c>
      <c r="D11" s="12">
        <f>+'[2]11ud'!D25</f>
        <v>869</v>
      </c>
      <c r="E11" s="81">
        <f>+'[2]11ud'!E25</f>
        <v>31.270241093918678</v>
      </c>
      <c r="F11" s="105">
        <f>+'[2]11ud'!F25</f>
        <v>109.03387703889587</v>
      </c>
      <c r="G11" s="12">
        <f>+'[2]11ud'!G25</f>
        <v>623</v>
      </c>
      <c r="H11" s="81">
        <f>+'[2]11ud'!H25</f>
        <v>22.418136020151135</v>
      </c>
      <c r="I11" s="105">
        <f>+'[2]11ud'!I25</f>
        <v>101.46579804560261</v>
      </c>
      <c r="J11" s="12">
        <f>+'[2]11ud'!J25</f>
        <v>731</v>
      </c>
      <c r="K11" s="81">
        <f>+'[2]11ud'!K25</f>
        <v>26.304426052536883</v>
      </c>
      <c r="L11" s="81">
        <f>+'[2]11ud'!L25</f>
        <v>94.811932555123207</v>
      </c>
      <c r="M11" s="12">
        <f>+'[2]11ud'!M25</f>
        <v>344</v>
      </c>
      <c r="N11" s="81">
        <f>+'[2]11ud'!N25</f>
        <v>12.378553436487945</v>
      </c>
      <c r="O11" s="105">
        <f>+'[2]11ud'!O25</f>
        <v>92.225201072386056</v>
      </c>
      <c r="P11" s="12">
        <f>+'[2]11ud'!P25</f>
        <v>196</v>
      </c>
      <c r="Q11" s="81">
        <f>+'[2]11ud'!Q25</f>
        <v>7.0528967254408066</v>
      </c>
      <c r="R11" s="105">
        <f>+'[2]11ud'!R25</f>
        <v>92.890995260663516</v>
      </c>
      <c r="S11" s="12">
        <f>+'[2]11ud'!S25</f>
        <v>16</v>
      </c>
      <c r="T11" s="81">
        <f>+'[2]11ud'!T25</f>
        <v>0.5757466714645556</v>
      </c>
      <c r="U11" s="81">
        <f>+'[2]11ud'!U25</f>
        <v>59.259259259259252</v>
      </c>
    </row>
    <row r="12" spans="1:21" ht="15" customHeight="1" x14ac:dyDescent="0.2">
      <c r="A12" s="18" t="s">
        <v>26</v>
      </c>
      <c r="B12" s="12">
        <f>+'[2]11ud'!B32</f>
        <v>13040</v>
      </c>
      <c r="C12" s="105">
        <f>+'[2]11ud'!C32</f>
        <v>101.45491324982494</v>
      </c>
      <c r="D12" s="12">
        <f>+'[2]11ud'!D32</f>
        <v>4384</v>
      </c>
      <c r="E12" s="81">
        <f>+'[2]11ud'!E32</f>
        <v>33.619631901840492</v>
      </c>
      <c r="F12" s="105">
        <f>+'[2]11ud'!F32</f>
        <v>110.65118626956082</v>
      </c>
      <c r="G12" s="12">
        <f>+'[2]11ud'!G32</f>
        <v>2433</v>
      </c>
      <c r="H12" s="81">
        <f>+'[2]11ud'!H32</f>
        <v>18.657975460122699</v>
      </c>
      <c r="I12" s="105">
        <f>+'[2]11ud'!I32</f>
        <v>96.090047393364927</v>
      </c>
      <c r="J12" s="12">
        <f>+'[2]11ud'!J32</f>
        <v>3323</v>
      </c>
      <c r="K12" s="81">
        <f>+'[2]11ud'!K32</f>
        <v>25.483128834355828</v>
      </c>
      <c r="L12" s="81">
        <f>+'[2]11ud'!L32</f>
        <v>94.969991426121751</v>
      </c>
      <c r="M12" s="12">
        <f>+'[2]11ud'!M32</f>
        <v>1594</v>
      </c>
      <c r="N12" s="81">
        <f>+'[2]11ud'!N32</f>
        <v>12.223926380368098</v>
      </c>
      <c r="O12" s="105">
        <f>+'[2]11ud'!O32</f>
        <v>100.63131313131312</v>
      </c>
      <c r="P12" s="12">
        <f>+'[2]11ud'!P32</f>
        <v>1145</v>
      </c>
      <c r="Q12" s="81">
        <f>+'[2]11ud'!Q32</f>
        <v>8.780674846625768</v>
      </c>
      <c r="R12" s="105">
        <f>+'[2]11ud'!R32</f>
        <v>100.43859649122805</v>
      </c>
      <c r="S12" s="12">
        <f>+'[2]11ud'!S32</f>
        <v>161</v>
      </c>
      <c r="T12" s="81">
        <f>+'[2]11ud'!T32</f>
        <v>1.2346625766871167</v>
      </c>
      <c r="U12" s="81">
        <f>+'[2]11ud'!U32</f>
        <v>118.38235294117648</v>
      </c>
    </row>
    <row r="13" spans="1:21" ht="15" customHeight="1" x14ac:dyDescent="0.2">
      <c r="A13" s="18" t="s">
        <v>27</v>
      </c>
      <c r="B13" s="12">
        <f>+'[2]11ud'!B43</f>
        <v>6285</v>
      </c>
      <c r="C13" s="105">
        <f>+'[2]11ud'!C43</f>
        <v>104.40199335548172</v>
      </c>
      <c r="D13" s="12">
        <f>+'[2]11ud'!D43</f>
        <v>1942</v>
      </c>
      <c r="E13" s="81">
        <f>+'[2]11ud'!E43</f>
        <v>30.898965791567225</v>
      </c>
      <c r="F13" s="105">
        <f>+'[2]11ud'!F43</f>
        <v>113.76684241359109</v>
      </c>
      <c r="G13" s="12">
        <f>+'[2]11ud'!G43</f>
        <v>1507</v>
      </c>
      <c r="H13" s="81">
        <f>+'[2]11ud'!H43</f>
        <v>23.977724741447894</v>
      </c>
      <c r="I13" s="105">
        <f>+'[2]11ud'!I43</f>
        <v>97.225806451612911</v>
      </c>
      <c r="J13" s="12">
        <f>+'[2]11ud'!J43</f>
        <v>1648</v>
      </c>
      <c r="K13" s="81">
        <f>+'[2]11ud'!K43</f>
        <v>26.2211614956245</v>
      </c>
      <c r="L13" s="81">
        <f>+'[2]11ud'!L43</f>
        <v>102.04334365325079</v>
      </c>
      <c r="M13" s="12">
        <f>+'[2]11ud'!M43</f>
        <v>699</v>
      </c>
      <c r="N13" s="81">
        <f>+'[2]11ud'!N43</f>
        <v>11.121718377088305</v>
      </c>
      <c r="O13" s="105">
        <f>+'[2]11ud'!O43</f>
        <v>102.34260614934114</v>
      </c>
      <c r="P13" s="12">
        <f>+'[2]11ud'!P43</f>
        <v>465</v>
      </c>
      <c r="Q13" s="81">
        <f>+'[2]11ud'!Q43</f>
        <v>7.3985680190930783</v>
      </c>
      <c r="R13" s="105">
        <f>+'[2]11ud'!R43</f>
        <v>105.92255125284737</v>
      </c>
      <c r="S13" s="12">
        <f>+'[2]11ud'!S43</f>
        <v>24</v>
      </c>
      <c r="T13" s="81">
        <f>+'[2]11ud'!T43</f>
        <v>0.3818615751789976</v>
      </c>
      <c r="U13" s="81">
        <f>+'[2]11ud'!U43</f>
        <v>92.307692307692307</v>
      </c>
    </row>
    <row r="14" spans="1:21" ht="15" customHeight="1" x14ac:dyDescent="0.2">
      <c r="A14" s="18" t="s">
        <v>28</v>
      </c>
      <c r="B14" s="12">
        <f>+'[2]11ud'!B50</f>
        <v>2570</v>
      </c>
      <c r="C14" s="105">
        <f>+'[2]11ud'!C50</f>
        <v>88.927335640138409</v>
      </c>
      <c r="D14" s="12">
        <f>+'[2]11ud'!D50</f>
        <v>956</v>
      </c>
      <c r="E14" s="81">
        <f>+'[2]11ud'!E50</f>
        <v>37.19844357976654</v>
      </c>
      <c r="F14" s="105">
        <f>+'[2]11ud'!F50</f>
        <v>86.359530261969283</v>
      </c>
      <c r="G14" s="12">
        <f>+'[2]11ud'!G50</f>
        <v>702</v>
      </c>
      <c r="H14" s="81">
        <f>+'[2]11ud'!H50</f>
        <v>27.315175097276263</v>
      </c>
      <c r="I14" s="105">
        <f>+'[2]11ud'!I50</f>
        <v>90.463917525773198</v>
      </c>
      <c r="J14" s="12">
        <f>+'[2]11ud'!J50</f>
        <v>563</v>
      </c>
      <c r="K14" s="81">
        <f>+'[2]11ud'!K50</f>
        <v>21.906614785992218</v>
      </c>
      <c r="L14" s="81">
        <f>+'[2]11ud'!L50</f>
        <v>94.304857621440547</v>
      </c>
      <c r="M14" s="12">
        <f>+'[2]11ud'!M50</f>
        <v>236</v>
      </c>
      <c r="N14" s="81">
        <f>+'[2]11ud'!N50</f>
        <v>9.1828793774319077</v>
      </c>
      <c r="O14" s="105">
        <f>+'[2]11ud'!O50</f>
        <v>86.131386861313857</v>
      </c>
      <c r="P14" s="12">
        <f>+'[2]11ud'!P50</f>
        <v>105</v>
      </c>
      <c r="Q14" s="81">
        <f>+'[2]11ud'!Q50</f>
        <v>4.0856031128404666</v>
      </c>
      <c r="R14" s="105">
        <f>+'[2]11ud'!R50</f>
        <v>84</v>
      </c>
      <c r="S14" s="12">
        <f>+'[2]11ud'!S50</f>
        <v>8</v>
      </c>
      <c r="T14" s="81">
        <f>+'[2]11ud'!T50</f>
        <v>0.31128404669260701</v>
      </c>
      <c r="U14" s="81">
        <f>+'[2]11ud'!U50</f>
        <v>72.727272727272734</v>
      </c>
    </row>
    <row r="15" spans="1:21" ht="15" customHeight="1" x14ac:dyDescent="0.2">
      <c r="A15" s="18" t="s">
        <v>29</v>
      </c>
      <c r="B15" s="12">
        <f>+'[2]11ud'!B56</f>
        <v>1407</v>
      </c>
      <c r="C15" s="105">
        <f>+'[2]11ud'!C56</f>
        <v>91.186001296176272</v>
      </c>
      <c r="D15" s="12">
        <f>+'[2]11ud'!D56</f>
        <v>444</v>
      </c>
      <c r="E15" s="81">
        <f>+'[2]11ud'!E56</f>
        <v>31.556503198294244</v>
      </c>
      <c r="F15" s="105">
        <f>+'[2]11ud'!F56</f>
        <v>87.4015748031496</v>
      </c>
      <c r="G15" s="12">
        <f>+'[2]11ud'!G56</f>
        <v>339</v>
      </c>
      <c r="H15" s="81">
        <f>+'[2]11ud'!H56</f>
        <v>24.093816631130064</v>
      </c>
      <c r="I15" s="105">
        <f>+'[2]11ud'!I56</f>
        <v>98.833819241982511</v>
      </c>
      <c r="J15" s="12">
        <f>+'[2]11ud'!J56</f>
        <v>320</v>
      </c>
      <c r="K15" s="81">
        <f>+'[2]11ud'!K56</f>
        <v>22.743425728500355</v>
      </c>
      <c r="L15" s="81">
        <f>+'[2]11ud'!L56</f>
        <v>85.106382978723403</v>
      </c>
      <c r="M15" s="12">
        <f>+'[2]11ud'!M56</f>
        <v>173</v>
      </c>
      <c r="N15" s="81">
        <f>+'[2]11ud'!N56</f>
        <v>12.295664534470504</v>
      </c>
      <c r="O15" s="105">
        <f>+'[2]11ud'!O56</f>
        <v>103.59281437125749</v>
      </c>
      <c r="P15" s="12">
        <f>+'[2]11ud'!P56</f>
        <v>122</v>
      </c>
      <c r="Q15" s="81">
        <f>+'[2]11ud'!Q56</f>
        <v>8.6709310589907602</v>
      </c>
      <c r="R15" s="105">
        <f>+'[2]11ud'!R56</f>
        <v>91.044776119402982</v>
      </c>
      <c r="S15" s="12">
        <f>+'[2]11ud'!S56</f>
        <v>9</v>
      </c>
      <c r="T15" s="81">
        <f>+'[2]11ud'!T56</f>
        <v>0.63965884861407252</v>
      </c>
      <c r="U15" s="81">
        <f>+'[2]11ud'!U56</f>
        <v>60</v>
      </c>
    </row>
    <row r="16" spans="1:21" ht="15" customHeight="1" x14ac:dyDescent="0.2">
      <c r="A16" s="18" t="s">
        <v>30</v>
      </c>
      <c r="B16" s="12">
        <f>+'[2]11ud'!B62</f>
        <v>2412</v>
      </c>
      <c r="C16" s="105">
        <f>+'[2]11ud'!C62</f>
        <v>95.562599049128366</v>
      </c>
      <c r="D16" s="12">
        <f>+'[2]11ud'!D62</f>
        <v>1299</v>
      </c>
      <c r="E16" s="81">
        <f>+'[2]11ud'!E62</f>
        <v>53.855721393034827</v>
      </c>
      <c r="F16" s="105">
        <f>+'[2]11ud'!F62</f>
        <v>99.69301611665388</v>
      </c>
      <c r="G16" s="12">
        <f>+'[2]11ud'!G62</f>
        <v>469</v>
      </c>
      <c r="H16" s="81">
        <f>+'[2]11ud'!H62</f>
        <v>19.444444444444446</v>
      </c>
      <c r="I16" s="105">
        <f>+'[2]11ud'!I62</f>
        <v>92.141453831041247</v>
      </c>
      <c r="J16" s="12">
        <f>+'[2]11ud'!J62</f>
        <v>391</v>
      </c>
      <c r="K16" s="81">
        <f>+'[2]11ud'!K62</f>
        <v>16.210613598673302</v>
      </c>
      <c r="L16" s="81">
        <f>+'[2]11ud'!L62</f>
        <v>94.444444444444443</v>
      </c>
      <c r="M16" s="12">
        <f>+'[2]11ud'!M62</f>
        <v>176</v>
      </c>
      <c r="N16" s="81">
        <f>+'[2]11ud'!N62</f>
        <v>7.2968490878938645</v>
      </c>
      <c r="O16" s="105">
        <f>+'[2]11ud'!O62</f>
        <v>87.562189054726375</v>
      </c>
      <c r="P16" s="12">
        <f>+'[2]11ud'!P62</f>
        <v>71</v>
      </c>
      <c r="Q16" s="81">
        <f>+'[2]11ud'!Q62</f>
        <v>2.9436152570480929</v>
      </c>
      <c r="R16" s="105">
        <f>+'[2]11ud'!R62</f>
        <v>76.344086021505376</v>
      </c>
      <c r="S16" s="12">
        <f>+'[2]11ud'!S62</f>
        <v>6</v>
      </c>
      <c r="T16" s="81">
        <f>+'[2]11ud'!T62</f>
        <v>0.24875621890547264</v>
      </c>
      <c r="U16" s="81">
        <f>+'[2]11ud'!U62</f>
        <v>150</v>
      </c>
    </row>
    <row r="17" spans="1:21" ht="15" customHeight="1" x14ac:dyDescent="0.2">
      <c r="A17" s="18" t="s">
        <v>31</v>
      </c>
      <c r="B17" s="12">
        <f>+'[2]11ud'!B68</f>
        <v>1715</v>
      </c>
      <c r="C17" s="105">
        <f>+'[2]11ud'!C68</f>
        <v>99.883517763541064</v>
      </c>
      <c r="D17" s="12">
        <f>+'[2]11ud'!D68</f>
        <v>433</v>
      </c>
      <c r="E17" s="81">
        <f>+'[2]11ud'!E68</f>
        <v>25.247813411078717</v>
      </c>
      <c r="F17" s="105">
        <f>+'[2]11ud'!F68</f>
        <v>100.93240093240092</v>
      </c>
      <c r="G17" s="12">
        <f>+'[2]11ud'!G68</f>
        <v>527</v>
      </c>
      <c r="H17" s="81">
        <f>+'[2]11ud'!H68</f>
        <v>30.728862973760933</v>
      </c>
      <c r="I17" s="105">
        <f>+'[2]11ud'!I68</f>
        <v>94.275491949910545</v>
      </c>
      <c r="J17" s="12">
        <f>+'[2]11ud'!J68</f>
        <v>480</v>
      </c>
      <c r="K17" s="81">
        <f>+'[2]11ud'!K68</f>
        <v>27.988338192419825</v>
      </c>
      <c r="L17" s="81">
        <f>+'[2]11ud'!L68</f>
        <v>103.44827586206897</v>
      </c>
      <c r="M17" s="12">
        <f>+'[2]11ud'!M68</f>
        <v>189</v>
      </c>
      <c r="N17" s="81">
        <f>+'[2]11ud'!N68</f>
        <v>11.020408163265307</v>
      </c>
      <c r="O17" s="105">
        <f>+'[2]11ud'!O68</f>
        <v>101.61290322580645</v>
      </c>
      <c r="P17" s="12">
        <f>+'[2]11ud'!P68</f>
        <v>81</v>
      </c>
      <c r="Q17" s="81">
        <f>+'[2]11ud'!Q68</f>
        <v>4.7230320699708459</v>
      </c>
      <c r="R17" s="105">
        <f>+'[2]11ud'!R68</f>
        <v>110.95890410958904</v>
      </c>
      <c r="S17" s="12">
        <f>+'[2]11ud'!S68</f>
        <v>5</v>
      </c>
      <c r="T17" s="81">
        <f>+'[2]11ud'!T68</f>
        <v>0.29154518950437319</v>
      </c>
      <c r="U17" s="81">
        <f>+'[2]11ud'!U68</f>
        <v>83.333333333333343</v>
      </c>
    </row>
    <row r="18" spans="1:21" ht="15" customHeight="1" x14ac:dyDescent="0.2">
      <c r="A18" s="18" t="s">
        <v>32</v>
      </c>
      <c r="B18" s="12">
        <f>+'[2]11ud'!B72</f>
        <v>1778</v>
      </c>
      <c r="C18" s="105">
        <f>+'[2]11ud'!C72</f>
        <v>88.722554890219556</v>
      </c>
      <c r="D18" s="12">
        <f>+'[2]11ud'!D72</f>
        <v>749</v>
      </c>
      <c r="E18" s="81">
        <f>+'[2]11ud'!E72</f>
        <v>42.125984251968504</v>
      </c>
      <c r="F18" s="105">
        <f>+'[2]11ud'!F72</f>
        <v>91.341463414634148</v>
      </c>
      <c r="G18" s="12">
        <f>+'[2]11ud'!G72</f>
        <v>480</v>
      </c>
      <c r="H18" s="81">
        <f>+'[2]11ud'!H72</f>
        <v>26.996625421822273</v>
      </c>
      <c r="I18" s="105">
        <f>+'[2]11ud'!I72</f>
        <v>88.235294117647058</v>
      </c>
      <c r="J18" s="12">
        <f>+'[2]11ud'!J72</f>
        <v>352</v>
      </c>
      <c r="K18" s="81">
        <f>+'[2]11ud'!K72</f>
        <v>19.797525309336333</v>
      </c>
      <c r="L18" s="81">
        <f>+'[2]11ud'!L72</f>
        <v>80.919540229885058</v>
      </c>
      <c r="M18" s="12">
        <f>+'[2]11ud'!M72</f>
        <v>146</v>
      </c>
      <c r="N18" s="81">
        <f>+'[2]11ud'!N72</f>
        <v>8.2114735658042743</v>
      </c>
      <c r="O18" s="105">
        <f>+'[2]11ud'!O72</f>
        <v>104.28571428571429</v>
      </c>
      <c r="P18" s="12">
        <f>+'[2]11ud'!P72</f>
        <v>49</v>
      </c>
      <c r="Q18" s="81">
        <f>+'[2]11ud'!Q72</f>
        <v>2.7559055118110236</v>
      </c>
      <c r="R18" s="105">
        <f>+'[2]11ud'!R72</f>
        <v>81.666666666666671</v>
      </c>
      <c r="S18" s="12">
        <f>+'[2]11ud'!S72</f>
        <v>2</v>
      </c>
      <c r="T18" s="81">
        <f>+'[2]11ud'!T72</f>
        <v>0.11248593925759282</v>
      </c>
      <c r="U18" s="81">
        <f>+'[2]11ud'!U72</f>
        <v>40</v>
      </c>
    </row>
    <row r="19" spans="1:21" ht="15" customHeight="1" x14ac:dyDescent="0.2">
      <c r="A19" s="18" t="s">
        <v>33</v>
      </c>
      <c r="B19" s="12">
        <f>+'[2]11ud'!B77</f>
        <v>1267</v>
      </c>
      <c r="C19" s="105">
        <f>+'[2]11ud'!C77</f>
        <v>94.62285287528006</v>
      </c>
      <c r="D19" s="12">
        <f>+'[2]11ud'!D77</f>
        <v>465</v>
      </c>
      <c r="E19" s="81">
        <f>+'[2]11ud'!E77</f>
        <v>36.700868192580899</v>
      </c>
      <c r="F19" s="105">
        <f>+'[2]11ud'!F77</f>
        <v>90.643274853801174</v>
      </c>
      <c r="G19" s="12">
        <f>+'[2]11ud'!G77</f>
        <v>344</v>
      </c>
      <c r="H19" s="81">
        <f>+'[2]11ud'!H77</f>
        <v>27.150749802683507</v>
      </c>
      <c r="I19" s="105">
        <f>+'[2]11ud'!I77</f>
        <v>99.421965317919074</v>
      </c>
      <c r="J19" s="12">
        <f>+'[2]11ud'!J77</f>
        <v>288</v>
      </c>
      <c r="K19" s="81">
        <f>+'[2]11ud'!K77</f>
        <v>22.730860299921073</v>
      </c>
      <c r="L19" s="81">
        <f>+'[2]11ud'!L77</f>
        <v>90.566037735849065</v>
      </c>
      <c r="M19" s="12">
        <f>+'[2]11ud'!M77</f>
        <v>119</v>
      </c>
      <c r="N19" s="81">
        <f>+'[2]11ud'!N77</f>
        <v>9.3922651933701662</v>
      </c>
      <c r="O19" s="105">
        <f>+'[2]11ud'!O77</f>
        <v>105.30973451327435</v>
      </c>
      <c r="P19" s="12">
        <f>+'[2]11ud'!P77</f>
        <v>46</v>
      </c>
      <c r="Q19" s="81">
        <f>+'[2]11ud'!Q77</f>
        <v>3.6306235201262824</v>
      </c>
      <c r="R19" s="105">
        <f>+'[2]11ud'!R77</f>
        <v>100</v>
      </c>
      <c r="S19" s="12">
        <f>+'[2]11ud'!S77</f>
        <v>5</v>
      </c>
      <c r="T19" s="81">
        <f>+'[2]11ud'!T77</f>
        <v>0.39463299131807422</v>
      </c>
      <c r="U19" s="81">
        <f>+'[2]11ud'!U77</f>
        <v>166.66666666666669</v>
      </c>
    </row>
    <row r="20" spans="1:21" ht="15" customHeight="1" x14ac:dyDescent="0.2">
      <c r="A20" s="25" t="s">
        <v>34</v>
      </c>
      <c r="B20" s="26">
        <f>+'[2]11ud'!B83</f>
        <v>2554</v>
      </c>
      <c r="C20" s="106">
        <f>+'[2]11ud'!C83</f>
        <v>96.123447497177267</v>
      </c>
      <c r="D20" s="26">
        <f>+'[2]11ud'!D83</f>
        <v>753</v>
      </c>
      <c r="E20" s="83">
        <f>+'[2]11ud'!E83</f>
        <v>29.483163664839466</v>
      </c>
      <c r="F20" s="106">
        <f>+'[2]11ud'!F83</f>
        <v>100.4</v>
      </c>
      <c r="G20" s="26">
        <f>+'[2]11ud'!G83</f>
        <v>721</v>
      </c>
      <c r="H20" s="83">
        <f>+'[2]11ud'!H83</f>
        <v>28.230227094753328</v>
      </c>
      <c r="I20" s="106">
        <f>+'[2]11ud'!I83</f>
        <v>90.577889447236188</v>
      </c>
      <c r="J20" s="26">
        <f>+'[2]11ud'!J83</f>
        <v>690</v>
      </c>
      <c r="K20" s="83">
        <f>+'[2]11ud'!K83</f>
        <v>27.016444792482382</v>
      </c>
      <c r="L20" s="83">
        <f>+'[2]11ud'!L83</f>
        <v>97.872340425531917</v>
      </c>
      <c r="M20" s="26">
        <f>+'[2]11ud'!M83</f>
        <v>274</v>
      </c>
      <c r="N20" s="83">
        <f>+'[2]11ud'!N83</f>
        <v>10.728269381362567</v>
      </c>
      <c r="O20" s="106">
        <f>+'[2]11ud'!O83</f>
        <v>94.482758620689651</v>
      </c>
      <c r="P20" s="26">
        <f>+'[2]11ud'!P83</f>
        <v>105</v>
      </c>
      <c r="Q20" s="83">
        <f>+'[2]11ud'!Q83</f>
        <v>4.1111981205951453</v>
      </c>
      <c r="R20" s="106">
        <f>+'[2]11ud'!R83</f>
        <v>101.94174757281553</v>
      </c>
      <c r="S20" s="26">
        <f>+'[2]11ud'!S83</f>
        <v>11</v>
      </c>
      <c r="T20" s="83">
        <f>+'[2]11ud'!T83</f>
        <v>0.43069694596711039</v>
      </c>
      <c r="U20" s="83">
        <f>+'[2]11ud'!U83</f>
        <v>84.615384615384613</v>
      </c>
    </row>
    <row r="22" spans="1:21" ht="15" customHeight="1" x14ac:dyDescent="0.2">
      <c r="A22" s="68" t="s">
        <v>147</v>
      </c>
    </row>
  </sheetData>
  <mergeCells count="14">
    <mergeCell ref="B3:C3"/>
    <mergeCell ref="D3:F3"/>
    <mergeCell ref="G3:I3"/>
    <mergeCell ref="J3:L3"/>
    <mergeCell ref="B4:C4"/>
    <mergeCell ref="D4:F4"/>
    <mergeCell ref="G4:I4"/>
    <mergeCell ref="J4:L4"/>
    <mergeCell ref="M3:O3"/>
    <mergeCell ref="P3:R3"/>
    <mergeCell ref="S3:U3"/>
    <mergeCell ref="M4:O4"/>
    <mergeCell ref="P4:R4"/>
    <mergeCell ref="S4:U4"/>
  </mergeCells>
  <hyperlinks>
    <hyperlink ref="A22" location="Kazalo!A1" display="nazaj na kazalo" xr:uid="{00000000-0004-0000-1B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27"/>
  <sheetViews>
    <sheetView showGridLines="0" tabSelected="1" workbookViewId="0"/>
  </sheetViews>
  <sheetFormatPr defaultColWidth="9.140625" defaultRowHeight="15" customHeight="1" x14ac:dyDescent="0.2"/>
  <cols>
    <col min="1" max="1" width="19.85546875" style="6" customWidth="1"/>
    <col min="2" max="21" width="6.28515625" style="6" customWidth="1"/>
    <col min="22" max="16384" width="9.140625" style="6"/>
  </cols>
  <sheetData>
    <row r="1" spans="1:21" ht="15" customHeight="1" x14ac:dyDescent="0.2">
      <c r="A1" s="9" t="s">
        <v>175</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9"/>
      <c r="B3" s="379"/>
      <c r="C3" s="381"/>
      <c r="D3" s="379" t="s">
        <v>90</v>
      </c>
      <c r="E3" s="380"/>
      <c r="F3" s="380"/>
      <c r="G3" s="379" t="s">
        <v>92</v>
      </c>
      <c r="H3" s="380"/>
      <c r="I3" s="381"/>
      <c r="J3" s="373" t="s">
        <v>93</v>
      </c>
      <c r="K3" s="373"/>
      <c r="L3" s="373"/>
      <c r="M3" s="379" t="s">
        <v>98</v>
      </c>
      <c r="N3" s="380"/>
      <c r="O3" s="380"/>
      <c r="P3" s="379" t="s">
        <v>95</v>
      </c>
      <c r="Q3" s="380"/>
      <c r="R3" s="381"/>
      <c r="S3" s="380" t="s">
        <v>97</v>
      </c>
      <c r="T3" s="380"/>
      <c r="U3" s="380"/>
    </row>
    <row r="4" spans="1:21" ht="15" customHeight="1" x14ac:dyDescent="0.2">
      <c r="A4" s="160"/>
      <c r="B4" s="374" t="s">
        <v>0</v>
      </c>
      <c r="C4" s="378"/>
      <c r="D4" s="374" t="s">
        <v>91</v>
      </c>
      <c r="E4" s="375"/>
      <c r="F4" s="375"/>
      <c r="G4" s="374" t="s">
        <v>145</v>
      </c>
      <c r="H4" s="375"/>
      <c r="I4" s="378"/>
      <c r="J4" s="375" t="s">
        <v>466</v>
      </c>
      <c r="K4" s="375"/>
      <c r="L4" s="375"/>
      <c r="M4" s="374" t="s">
        <v>99</v>
      </c>
      <c r="N4" s="375"/>
      <c r="O4" s="375"/>
      <c r="P4" s="374" t="s">
        <v>96</v>
      </c>
      <c r="Q4" s="375"/>
      <c r="R4" s="378"/>
      <c r="S4" s="375" t="s">
        <v>467</v>
      </c>
      <c r="T4" s="375"/>
      <c r="U4" s="375"/>
    </row>
    <row r="5" spans="1:21" ht="15" customHeight="1" x14ac:dyDescent="0.2">
      <c r="A5" s="160" t="s">
        <v>89</v>
      </c>
      <c r="B5" s="255"/>
      <c r="C5" s="145" t="str">
        <f>Obdobja!B11</f>
        <v>VII 25</v>
      </c>
      <c r="D5" s="255"/>
      <c r="E5" s="256"/>
      <c r="F5" s="145" t="str">
        <f>Obdobja!B11</f>
        <v>VII 25</v>
      </c>
      <c r="G5" s="255"/>
      <c r="H5" s="256"/>
      <c r="I5" s="145" t="str">
        <f>Obdobja!B11</f>
        <v>VII 25</v>
      </c>
      <c r="J5" s="255"/>
      <c r="K5" s="256"/>
      <c r="L5" s="141" t="str">
        <f>Obdobja!B11</f>
        <v>VII 25</v>
      </c>
      <c r="M5" s="255"/>
      <c r="N5" s="256"/>
      <c r="O5" s="145" t="str">
        <f>Obdobja!B11</f>
        <v>VII 25</v>
      </c>
      <c r="P5" s="255"/>
      <c r="Q5" s="256"/>
      <c r="R5" s="145" t="str">
        <f>Obdobja!B11</f>
        <v>VII 25</v>
      </c>
      <c r="S5" s="255"/>
      <c r="T5" s="256"/>
      <c r="U5" s="141" t="str">
        <f>Obdobja!B11</f>
        <v>VII 25</v>
      </c>
    </row>
    <row r="6" spans="1:21" ht="15" customHeight="1" x14ac:dyDescent="0.2">
      <c r="A6" s="161" t="s">
        <v>60</v>
      </c>
      <c r="B6" s="165" t="str">
        <f>Obdobja!B11</f>
        <v>VII 25</v>
      </c>
      <c r="C6" s="167" t="str">
        <f>Obdobja!C11</f>
        <v>VII 24</v>
      </c>
      <c r="D6" s="165" t="str">
        <f>Obdobja!B11</f>
        <v>VII 25</v>
      </c>
      <c r="E6" s="166" t="s">
        <v>73</v>
      </c>
      <c r="F6" s="167" t="str">
        <f>Obdobja!C11</f>
        <v>VII 24</v>
      </c>
      <c r="G6" s="165" t="str">
        <f>Obdobja!B11</f>
        <v>VII 25</v>
      </c>
      <c r="H6" s="166" t="s">
        <v>73</v>
      </c>
      <c r="I6" s="167" t="str">
        <f>Obdobja!C11</f>
        <v>VII 24</v>
      </c>
      <c r="J6" s="165" t="str">
        <f>Obdobja!B11</f>
        <v>VII 25</v>
      </c>
      <c r="K6" s="166" t="s">
        <v>73</v>
      </c>
      <c r="L6" s="166" t="str">
        <f>Obdobja!C11</f>
        <v>VII 24</v>
      </c>
      <c r="M6" s="165" t="str">
        <f>Obdobja!B11</f>
        <v>VII 25</v>
      </c>
      <c r="N6" s="166" t="s">
        <v>73</v>
      </c>
      <c r="O6" s="167" t="str">
        <f>Obdobja!C11</f>
        <v>VII 24</v>
      </c>
      <c r="P6" s="165" t="str">
        <f>Obdobja!B11</f>
        <v>VII 25</v>
      </c>
      <c r="Q6" s="166" t="s">
        <v>73</v>
      </c>
      <c r="R6" s="167" t="str">
        <f>Obdobja!C11</f>
        <v>VII 24</v>
      </c>
      <c r="S6" s="165" t="str">
        <f>Obdobja!B11</f>
        <v>VII 25</v>
      </c>
      <c r="T6" s="166" t="s">
        <v>73</v>
      </c>
      <c r="U6" s="166" t="str">
        <f>Obdobja!C11</f>
        <v>VII 24</v>
      </c>
    </row>
    <row r="7" spans="1:21" ht="15" customHeight="1" x14ac:dyDescent="0.2">
      <c r="A7" s="21" t="s">
        <v>22</v>
      </c>
      <c r="B7" s="22">
        <f>+'[5]Stanje BO'!H4</f>
        <v>43799</v>
      </c>
      <c r="C7" s="103">
        <f>+B7/'[6]Stanje BO'!H4*100</f>
        <v>98.681957462148517</v>
      </c>
      <c r="D7" s="22">
        <f>+'[5]S 1+2'!H4</f>
        <v>14857</v>
      </c>
      <c r="E7" s="75">
        <f>+D7/$B7*100</f>
        <v>33.920865773191167</v>
      </c>
      <c r="F7" s="103">
        <f>+D7/'[6]S 1+2'!H4*100</f>
        <v>103.80799329234209</v>
      </c>
      <c r="G7" s="22">
        <f>+'[5]S 3+4'!H4</f>
        <v>10195</v>
      </c>
      <c r="H7" s="75">
        <f>+G7/B7*100</f>
        <v>23.276787141258932</v>
      </c>
      <c r="I7" s="103">
        <f>+G7/'[6]S 3+4'!H4*100</f>
        <v>95.907808090310439</v>
      </c>
      <c r="J7" s="22">
        <f>+'[5]S 5'!H4</f>
        <v>10861</v>
      </c>
      <c r="K7" s="75">
        <f>+J7/$B7*100</f>
        <v>24.797369802963537</v>
      </c>
      <c r="L7" s="75">
        <f>+J7/'[6]S 5'!H4*100</f>
        <v>96.072534276868637</v>
      </c>
      <c r="M7" s="22">
        <f>+'[5]S 6'!H4</f>
        <v>4767</v>
      </c>
      <c r="N7" s="75">
        <f>+M7/$B7*100</f>
        <v>10.883810132651432</v>
      </c>
      <c r="O7" s="103">
        <f>+M7/'[6]S 6'!H4*100</f>
        <v>96.16703651402058</v>
      </c>
      <c r="P7" s="22">
        <f>+'[5]S 7'!H4</f>
        <v>2830</v>
      </c>
      <c r="Q7" s="75">
        <f>+P7/$B7*100</f>
        <v>6.4613347336697187</v>
      </c>
      <c r="R7" s="103">
        <f>+P7/'[6]S 7'!H4*100</f>
        <v>97.856154910096819</v>
      </c>
      <c r="S7" s="22">
        <f>+'[5]S 8'!H4</f>
        <v>289</v>
      </c>
      <c r="T7" s="75">
        <f>+S7/$B7*100</f>
        <v>0.65983241626521161</v>
      </c>
      <c r="U7" s="75">
        <f>+S7/'[6]S 8'!H4*100</f>
        <v>100.34722222222223</v>
      </c>
    </row>
    <row r="8" spans="1:21" ht="12.75" customHeight="1" x14ac:dyDescent="0.2">
      <c r="A8" s="11"/>
      <c r="B8" s="15"/>
      <c r="C8" s="104"/>
      <c r="D8" s="15"/>
      <c r="E8" s="78"/>
      <c r="F8" s="104"/>
      <c r="G8" s="15"/>
      <c r="H8" s="78"/>
      <c r="I8" s="104"/>
      <c r="J8" s="15"/>
      <c r="K8" s="78"/>
      <c r="L8" s="78"/>
      <c r="M8" s="15"/>
      <c r="N8" s="78"/>
      <c r="O8" s="104"/>
      <c r="P8" s="15"/>
      <c r="Q8" s="78"/>
      <c r="R8" s="104"/>
      <c r="S8" s="15"/>
      <c r="T8" s="78"/>
      <c r="U8" s="78"/>
    </row>
    <row r="9" spans="1:21" ht="15" customHeight="1" x14ac:dyDescent="0.2">
      <c r="A9" s="70" t="s">
        <v>35</v>
      </c>
      <c r="B9" s="71">
        <f>+'[5]Stanje BO'!H6</f>
        <v>25293</v>
      </c>
      <c r="C9" s="119">
        <f>+B9/'[6]Stanje BO'!H6*100</f>
        <v>97.445677300046228</v>
      </c>
      <c r="D9" s="71">
        <f>+'[5]S 1+2'!H6</f>
        <v>8530</v>
      </c>
      <c r="E9" s="79">
        <f t="shared" ref="E9:E25" si="0">+D9/$B9*100</f>
        <v>33.724745977147833</v>
      </c>
      <c r="F9" s="119">
        <f>+D9/'[6]S 1+2'!H6*100</f>
        <v>99.871209460250554</v>
      </c>
      <c r="G9" s="71">
        <f>+'[5]S 3+4'!H6</f>
        <v>6643</v>
      </c>
      <c r="H9" s="79">
        <f t="shared" ref="H9:H25" si="1">+G9/B9*100</f>
        <v>26.264183766259443</v>
      </c>
      <c r="I9" s="119">
        <f>+G9/'[6]S 3+4'!H6*100</f>
        <v>95.294792712666762</v>
      </c>
      <c r="J9" s="71">
        <f>+'[5]S 5'!H6</f>
        <v>6137</v>
      </c>
      <c r="K9" s="79">
        <f t="shared" ref="K9:K25" si="2">+J9/$B9*100</f>
        <v>24.263630253429803</v>
      </c>
      <c r="L9" s="79">
        <f>+J9/'[6]S 5'!H6*100</f>
        <v>97.459107511513423</v>
      </c>
      <c r="M9" s="71">
        <f>+'[5]S 6'!H6</f>
        <v>2610</v>
      </c>
      <c r="N9" s="79">
        <f t="shared" ref="N9:N17" si="3">+M9/$B9*100</f>
        <v>10.319060609654846</v>
      </c>
      <c r="O9" s="119">
        <f>+M9/'[6]S 6'!H6*100</f>
        <v>95.325054784514236</v>
      </c>
      <c r="P9" s="71">
        <f>+'[5]S 7'!H6</f>
        <v>1275</v>
      </c>
      <c r="Q9" s="79">
        <f t="shared" ref="Q9:Q17" si="4">+P9/$B9*100</f>
        <v>5.0409204127624241</v>
      </c>
      <c r="R9" s="119">
        <f>+P9/'[6]S 7'!H6*100</f>
        <v>97.851112816577128</v>
      </c>
      <c r="S9" s="71">
        <f>+'[5]S 8'!H6</f>
        <v>98</v>
      </c>
      <c r="T9" s="79">
        <f t="shared" ref="T9:T17" si="5">+S9/$B9*100</f>
        <v>0.38745898074566082</v>
      </c>
      <c r="U9" s="79">
        <f>+S9/'[6]S 8'!H6*100</f>
        <v>92.452830188679243</v>
      </c>
    </row>
    <row r="10" spans="1:21" ht="15" customHeight="1" x14ac:dyDescent="0.2">
      <c r="A10" s="43" t="s">
        <v>41</v>
      </c>
      <c r="B10" s="12">
        <f>+'[5]Stanje BO'!H7</f>
        <v>3479</v>
      </c>
      <c r="C10" s="105">
        <f>+B10/'[6]Stanje BO'!H7*100</f>
        <v>97.752177577971338</v>
      </c>
      <c r="D10" s="12">
        <f>+'[5]S 1+2'!H7</f>
        <v>1803</v>
      </c>
      <c r="E10" s="81">
        <f t="shared" si="0"/>
        <v>51.82523713710836</v>
      </c>
      <c r="F10" s="105">
        <f>+D10/'[6]S 1+2'!H7*100</f>
        <v>100.72625698324022</v>
      </c>
      <c r="G10" s="12">
        <f>+'[5]S 3+4'!H7</f>
        <v>727</v>
      </c>
      <c r="H10" s="81">
        <f t="shared" si="1"/>
        <v>20.896809427996551</v>
      </c>
      <c r="I10" s="105">
        <f>+G10/'[6]S 3+4'!H7*100</f>
        <v>97.32262382864792</v>
      </c>
      <c r="J10" s="12">
        <f>+'[5]S 5'!H7</f>
        <v>574</v>
      </c>
      <c r="K10" s="81">
        <f t="shared" si="2"/>
        <v>16.498993963782695</v>
      </c>
      <c r="L10" s="81">
        <f>+J10/'[6]S 5'!H7*100</f>
        <v>92.58064516129032</v>
      </c>
      <c r="M10" s="12">
        <f>+'[5]S 6'!H7</f>
        <v>259</v>
      </c>
      <c r="N10" s="81">
        <f t="shared" si="3"/>
        <v>7.4446680080482901</v>
      </c>
      <c r="O10" s="105">
        <f>+M10/'[6]S 6'!H7*100</f>
        <v>96.641791044776113</v>
      </c>
      <c r="P10" s="12">
        <f>+'[5]S 7'!H7</f>
        <v>107</v>
      </c>
      <c r="Q10" s="81">
        <f t="shared" si="4"/>
        <v>3.0755964357574017</v>
      </c>
      <c r="R10" s="105">
        <f>+P10/'[6]S 7'!H7*100</f>
        <v>84.920634920634924</v>
      </c>
      <c r="S10" s="12">
        <f>+'[5]S 8'!H7</f>
        <v>9</v>
      </c>
      <c r="T10" s="81">
        <f t="shared" si="5"/>
        <v>0.25869502730669736</v>
      </c>
      <c r="U10" s="81">
        <f>+S10/'[6]S 8'!H7*100</f>
        <v>112.5</v>
      </c>
    </row>
    <row r="11" spans="1:21" ht="15" customHeight="1" x14ac:dyDescent="0.2">
      <c r="A11" s="43" t="s">
        <v>38</v>
      </c>
      <c r="B11" s="12">
        <f>+'[5]Stanje BO'!H8</f>
        <v>1393</v>
      </c>
      <c r="C11" s="105">
        <f>+B11/'[6]Stanje BO'!H8*100</f>
        <v>96.002756719503793</v>
      </c>
      <c r="D11" s="12">
        <f>+'[5]S 1+2'!H8</f>
        <v>373</v>
      </c>
      <c r="E11" s="81">
        <f t="shared" si="0"/>
        <v>26.776740847092604</v>
      </c>
      <c r="F11" s="105">
        <f>+D11/'[6]S 1+2'!H8*100</f>
        <v>109.38416422287389</v>
      </c>
      <c r="G11" s="12">
        <f>+'[5]S 3+4'!H8</f>
        <v>436</v>
      </c>
      <c r="H11" s="81">
        <f t="shared" si="1"/>
        <v>31.299353912419235</v>
      </c>
      <c r="I11" s="105">
        <f>+G11/'[6]S 3+4'!H8*100</f>
        <v>88.080808080808083</v>
      </c>
      <c r="J11" s="12">
        <f>+'[5]S 5'!H8</f>
        <v>372</v>
      </c>
      <c r="K11" s="81">
        <f t="shared" si="2"/>
        <v>26.704953338119168</v>
      </c>
      <c r="L11" s="81">
        <f>+J11/'[6]S 5'!H8*100</f>
        <v>93</v>
      </c>
      <c r="M11" s="12">
        <f>+'[5]S 6'!H8</f>
        <v>141</v>
      </c>
      <c r="N11" s="81">
        <f t="shared" si="3"/>
        <v>10.122038765254846</v>
      </c>
      <c r="O11" s="105">
        <f>+M11/'[6]S 6'!H8*100</f>
        <v>97.241379310344826</v>
      </c>
      <c r="P11" s="12">
        <f>+'[5]S 7'!H8</f>
        <v>64</v>
      </c>
      <c r="Q11" s="81">
        <f t="shared" si="4"/>
        <v>4.5944005743000718</v>
      </c>
      <c r="R11" s="105">
        <f>+P11/'[6]S 7'!H8*100</f>
        <v>100</v>
      </c>
      <c r="S11" s="12">
        <f>+'[5]S 8'!H8</f>
        <v>7</v>
      </c>
      <c r="T11" s="81">
        <f t="shared" si="5"/>
        <v>0.50251256281407031</v>
      </c>
      <c r="U11" s="81">
        <f>+S11/'[6]S 8'!H8*100</f>
        <v>116.66666666666667</v>
      </c>
    </row>
    <row r="12" spans="1:21" ht="15" customHeight="1" x14ac:dyDescent="0.2">
      <c r="A12" s="43" t="s">
        <v>37</v>
      </c>
      <c r="B12" s="12">
        <f>+'[5]Stanje BO'!H9</f>
        <v>7705</v>
      </c>
      <c r="C12" s="105">
        <f>+B12/'[6]Stanje BO'!H9*100</f>
        <v>101.46168027390046</v>
      </c>
      <c r="D12" s="12">
        <f>+'[5]S 1+2'!H9</f>
        <v>2141</v>
      </c>
      <c r="E12" s="81">
        <f t="shared" si="0"/>
        <v>27.787151200519144</v>
      </c>
      <c r="F12" s="105">
        <f>+D12/'[6]S 1+2'!H9*100</f>
        <v>106.72981056829511</v>
      </c>
      <c r="G12" s="12">
        <f>+'[5]S 3+4'!H9</f>
        <v>2041</v>
      </c>
      <c r="H12" s="81">
        <f t="shared" si="1"/>
        <v>26.489292667099285</v>
      </c>
      <c r="I12" s="105">
        <f>+G12/'[6]S 3+4'!H9*100</f>
        <v>96.638257575757578</v>
      </c>
      <c r="J12" s="12">
        <f>+'[5]S 5'!H9</f>
        <v>2121</v>
      </c>
      <c r="K12" s="81">
        <f t="shared" si="2"/>
        <v>27.527579493835169</v>
      </c>
      <c r="L12" s="81">
        <f>+J12/'[6]S 5'!H9*100</f>
        <v>101.82429188670187</v>
      </c>
      <c r="M12" s="12">
        <f>+'[5]S 6'!H9</f>
        <v>874</v>
      </c>
      <c r="N12" s="81">
        <f t="shared" si="3"/>
        <v>11.343283582089553</v>
      </c>
      <c r="O12" s="105">
        <f>+M12/'[6]S 6'!H9*100</f>
        <v>99.771689497716892</v>
      </c>
      <c r="P12" s="12">
        <f>+'[5]S 7'!H9</f>
        <v>499</v>
      </c>
      <c r="Q12" s="81">
        <f t="shared" si="4"/>
        <v>6.4763140817650875</v>
      </c>
      <c r="R12" s="105">
        <f>+P12/'[6]S 7'!H9*100</f>
        <v>102.67489711934157</v>
      </c>
      <c r="S12" s="12">
        <f>+'[5]S 8'!H9</f>
        <v>29</v>
      </c>
      <c r="T12" s="81">
        <f t="shared" si="5"/>
        <v>0.37637897469175857</v>
      </c>
      <c r="U12" s="81">
        <f>+S12/'[6]S 8'!H9*100</f>
        <v>93.548387096774192</v>
      </c>
    </row>
    <row r="13" spans="1:21" ht="15" customHeight="1" x14ac:dyDescent="0.2">
      <c r="A13" s="43" t="s">
        <v>36</v>
      </c>
      <c r="B13" s="12">
        <f>+'[5]Stanje BO'!H10</f>
        <v>2582</v>
      </c>
      <c r="C13" s="105">
        <f>+B13/'[6]Stanje BO'!H10*100</f>
        <v>89.311656866136275</v>
      </c>
      <c r="D13" s="12">
        <f>+'[5]S 1+2'!H10</f>
        <v>935</v>
      </c>
      <c r="E13" s="81">
        <f t="shared" si="0"/>
        <v>36.212238574748255</v>
      </c>
      <c r="F13" s="105">
        <f>+D13/'[6]S 1+2'!H10*100</f>
        <v>87.958607714016935</v>
      </c>
      <c r="G13" s="12">
        <f>+'[5]S 3+4'!H10</f>
        <v>699</v>
      </c>
      <c r="H13" s="81">
        <f t="shared" si="1"/>
        <v>27.072037180480248</v>
      </c>
      <c r="I13" s="105">
        <f>+G13/'[6]S 3+4'!H10*100</f>
        <v>90.5440414507772</v>
      </c>
      <c r="J13" s="12">
        <f>+'[5]S 5'!H10</f>
        <v>584</v>
      </c>
      <c r="K13" s="81">
        <f t="shared" si="2"/>
        <v>22.618125484120839</v>
      </c>
      <c r="L13" s="81">
        <f>+J13/'[6]S 5'!H10*100</f>
        <v>94.041867954911424</v>
      </c>
      <c r="M13" s="12">
        <f>+'[5]S 6'!H10</f>
        <v>242</v>
      </c>
      <c r="N13" s="81">
        <f t="shared" si="3"/>
        <v>9.3725793958171959</v>
      </c>
      <c r="O13" s="105">
        <f>+M13/'[6]S 6'!H10*100</f>
        <v>84.912280701754383</v>
      </c>
      <c r="P13" s="12">
        <f>+'[5]S 7'!H10</f>
        <v>111</v>
      </c>
      <c r="Q13" s="81">
        <f t="shared" si="4"/>
        <v>4.2989930286599538</v>
      </c>
      <c r="R13" s="105">
        <f>+P13/'[6]S 7'!H10*100</f>
        <v>81.617647058823522</v>
      </c>
      <c r="S13" s="12">
        <f>+'[5]S 8'!H10</f>
        <v>11</v>
      </c>
      <c r="T13" s="81">
        <f t="shared" si="5"/>
        <v>0.42602633617350893</v>
      </c>
      <c r="U13" s="81">
        <f>+S13/'[6]S 8'!H10*100</f>
        <v>78.571428571428569</v>
      </c>
    </row>
    <row r="14" spans="1:21" ht="15" customHeight="1" x14ac:dyDescent="0.2">
      <c r="A14" s="43" t="s">
        <v>469</v>
      </c>
      <c r="B14" s="12">
        <f>+'[5]Stanje BO'!H11</f>
        <v>1795</v>
      </c>
      <c r="C14" s="105">
        <f>+B14/'[6]Stanje BO'!H11*100</f>
        <v>88.423645320197039</v>
      </c>
      <c r="D14" s="12">
        <f>+'[5]S 1+2'!H11</f>
        <v>685</v>
      </c>
      <c r="E14" s="81">
        <f t="shared" si="0"/>
        <v>38.16155988857939</v>
      </c>
      <c r="F14" s="105">
        <f>+D14/'[6]S 1+2'!H11*100</f>
        <v>90.969455511288174</v>
      </c>
      <c r="G14" s="12">
        <f>+'[5]S 3+4'!H11</f>
        <v>506</v>
      </c>
      <c r="H14" s="81">
        <f t="shared" si="1"/>
        <v>28.189415041782727</v>
      </c>
      <c r="I14" s="105">
        <f>+G14/'[6]S 3+4'!H11*100</f>
        <v>88.30715532286213</v>
      </c>
      <c r="J14" s="12">
        <f>+'[5]S 5'!H11</f>
        <v>388</v>
      </c>
      <c r="K14" s="81">
        <f t="shared" si="2"/>
        <v>21.615598885793872</v>
      </c>
      <c r="L14" s="81">
        <f>+J14/'[6]S 5'!H11*100</f>
        <v>81.512605042016801</v>
      </c>
      <c r="M14" s="12">
        <f>+'[5]S 6'!H11</f>
        <v>157</v>
      </c>
      <c r="N14" s="81">
        <f t="shared" si="3"/>
        <v>8.7465181058495816</v>
      </c>
      <c r="O14" s="105">
        <f>+M14/'[6]S 6'!H11*100</f>
        <v>98.742138364779876</v>
      </c>
      <c r="P14" s="12">
        <f>+'[5]S 7'!H11</f>
        <v>57</v>
      </c>
      <c r="Q14" s="81">
        <f t="shared" si="4"/>
        <v>3.1754874651810585</v>
      </c>
      <c r="R14" s="105">
        <f>+P14/'[6]S 7'!H11*100</f>
        <v>89.0625</v>
      </c>
      <c r="S14" s="12">
        <f>+'[5]S 8'!H11</f>
        <v>2</v>
      </c>
      <c r="T14" s="81">
        <f t="shared" si="5"/>
        <v>0.11142061281337048</v>
      </c>
      <c r="U14" s="81">
        <f>+S14/'[6]S 8'!H11*100</f>
        <v>40</v>
      </c>
    </row>
    <row r="15" spans="1:21" ht="15" customHeight="1" x14ac:dyDescent="0.2">
      <c r="A15" s="43" t="s">
        <v>470</v>
      </c>
      <c r="B15" s="12">
        <f>+'[5]Stanje BO'!H12</f>
        <v>944</v>
      </c>
      <c r="C15" s="105">
        <f>+B15/'[6]Stanje BO'!H12*100</f>
        <v>111.84834123222748</v>
      </c>
      <c r="D15" s="12">
        <f>+'[5]S 1+2'!H12</f>
        <v>324</v>
      </c>
      <c r="E15" s="81">
        <f t="shared" si="0"/>
        <v>34.322033898305079</v>
      </c>
      <c r="F15" s="105">
        <f>+D15/'[6]S 1+2'!H12*100</f>
        <v>123.1939163498099</v>
      </c>
      <c r="G15" s="12">
        <f>+'[5]S 3+4'!H12</f>
        <v>237</v>
      </c>
      <c r="H15" s="81">
        <f t="shared" si="1"/>
        <v>25.10593220338983</v>
      </c>
      <c r="I15" s="105">
        <f>+G15/'[6]S 3+4'!H12*100</f>
        <v>102.15517241379311</v>
      </c>
      <c r="J15" s="12">
        <f>+'[5]S 5'!H12</f>
        <v>218</v>
      </c>
      <c r="K15" s="81">
        <f t="shared" si="2"/>
        <v>23.093220338983052</v>
      </c>
      <c r="L15" s="81">
        <f>+J15/'[6]S 5'!H12*100</f>
        <v>109.00000000000001</v>
      </c>
      <c r="M15" s="12">
        <f>+'[5]S 6'!H12</f>
        <v>106</v>
      </c>
      <c r="N15" s="81">
        <f t="shared" si="3"/>
        <v>11.228813559322035</v>
      </c>
      <c r="O15" s="105">
        <f>+M15/'[6]S 6'!H12*100</f>
        <v>101.92307692307692</v>
      </c>
      <c r="P15" s="12">
        <f>+'[5]S 7'!H12</f>
        <v>56</v>
      </c>
      <c r="Q15" s="81">
        <f t="shared" si="4"/>
        <v>5.9322033898305087</v>
      </c>
      <c r="R15" s="105">
        <f>+P15/'[6]S 7'!H12*100</f>
        <v>136.58536585365854</v>
      </c>
      <c r="S15" s="12">
        <f>+'[5]S 8'!H12</f>
        <v>3</v>
      </c>
      <c r="T15" s="81">
        <f t="shared" si="5"/>
        <v>0.31779661016949157</v>
      </c>
      <c r="U15" s="81">
        <f>+S15/'[6]S 8'!H12*100</f>
        <v>75</v>
      </c>
    </row>
    <row r="16" spans="1:21" ht="15" customHeight="1" x14ac:dyDescent="0.2">
      <c r="A16" s="43" t="s">
        <v>39</v>
      </c>
      <c r="B16" s="12">
        <f>+'[5]Stanje BO'!H13</f>
        <v>6150</v>
      </c>
      <c r="C16" s="105">
        <f>+B16/'[6]Stanje BO'!H13*100</f>
        <v>97.992351816443588</v>
      </c>
      <c r="D16" s="12">
        <f>+'[5]S 1+2'!H13</f>
        <v>1813</v>
      </c>
      <c r="E16" s="81">
        <f t="shared" si="0"/>
        <v>29.479674796747968</v>
      </c>
      <c r="F16" s="105">
        <f>+D16/'[6]S 1+2'!H13*100</f>
        <v>98.6398258977149</v>
      </c>
      <c r="G16" s="12">
        <f>+'[5]S 3+4'!H13</f>
        <v>1665</v>
      </c>
      <c r="H16" s="81">
        <f t="shared" si="1"/>
        <v>27.073170731707318</v>
      </c>
      <c r="I16" s="105">
        <f>+G16/'[6]S 3+4'!H13*100</f>
        <v>98.230088495575217</v>
      </c>
      <c r="J16" s="12">
        <f>+'[5]S 5'!H13</f>
        <v>1594</v>
      </c>
      <c r="K16" s="81">
        <f t="shared" si="2"/>
        <v>25.918699186991873</v>
      </c>
      <c r="L16" s="81">
        <f>+J16/'[6]S 5'!H13*100</f>
        <v>100.75853350189634</v>
      </c>
      <c r="M16" s="12">
        <f>+'[5]S 6'!H13</f>
        <v>715</v>
      </c>
      <c r="N16" s="81">
        <f t="shared" si="3"/>
        <v>11.626016260162601</v>
      </c>
      <c r="O16" s="105">
        <f>+M16/'[6]S 6'!H13*100</f>
        <v>90.851334180432019</v>
      </c>
      <c r="P16" s="12">
        <f>+'[5]S 7'!H13</f>
        <v>333</v>
      </c>
      <c r="Q16" s="81">
        <f t="shared" si="4"/>
        <v>5.4146341463414638</v>
      </c>
      <c r="R16" s="105">
        <f>+P16/'[6]S 7'!H13*100</f>
        <v>98.230088495575217</v>
      </c>
      <c r="S16" s="12">
        <f>+'[5]S 8'!H13</f>
        <v>30</v>
      </c>
      <c r="T16" s="81">
        <f t="shared" si="5"/>
        <v>0.48780487804878048</v>
      </c>
      <c r="U16" s="81">
        <f>+S16/'[6]S 8'!H13*100</f>
        <v>85.714285714285708</v>
      </c>
    </row>
    <row r="17" spans="1:21" ht="15" customHeight="1" x14ac:dyDescent="0.2">
      <c r="A17" s="43" t="s">
        <v>40</v>
      </c>
      <c r="B17" s="12">
        <f>+'[5]Stanje BO'!H14</f>
        <v>1245</v>
      </c>
      <c r="C17" s="105">
        <f>+B17/'[6]Stanje BO'!H14*100</f>
        <v>94.965675057208244</v>
      </c>
      <c r="D17" s="12">
        <f>+'[5]S 1+2'!H14</f>
        <v>456</v>
      </c>
      <c r="E17" s="81">
        <f t="shared" si="0"/>
        <v>36.626506024096386</v>
      </c>
      <c r="F17" s="105">
        <f>+D17/'[6]S 1+2'!H14*100</f>
        <v>93.634496919917865</v>
      </c>
      <c r="G17" s="12">
        <f>+'[5]S 3+4'!H14</f>
        <v>332</v>
      </c>
      <c r="H17" s="81">
        <f t="shared" si="1"/>
        <v>26.666666666666668</v>
      </c>
      <c r="I17" s="105">
        <f>+G17/'[6]S 3+4'!H14*100</f>
        <v>96.231884057971016</v>
      </c>
      <c r="J17" s="12">
        <f>+'[5]S 5'!H14</f>
        <v>286</v>
      </c>
      <c r="K17" s="81">
        <f t="shared" si="2"/>
        <v>22.971887550200805</v>
      </c>
      <c r="L17" s="81">
        <f>+J17/'[6]S 5'!H14*100</f>
        <v>90.793650793650798</v>
      </c>
      <c r="M17" s="12">
        <f>+'[5]S 6'!H14</f>
        <v>116</v>
      </c>
      <c r="N17" s="81">
        <f t="shared" si="3"/>
        <v>9.3172690763052213</v>
      </c>
      <c r="O17" s="105">
        <f>+M17/'[6]S 6'!H14*100</f>
        <v>101.75438596491229</v>
      </c>
      <c r="P17" s="12">
        <f>+'[5]S 7'!H14</f>
        <v>48</v>
      </c>
      <c r="Q17" s="81">
        <f t="shared" si="4"/>
        <v>3.8554216867469884</v>
      </c>
      <c r="R17" s="105">
        <f>+P17/'[6]S 7'!H14*100</f>
        <v>102.12765957446808</v>
      </c>
      <c r="S17" s="12">
        <f>+'[5]S 8'!H14</f>
        <v>7</v>
      </c>
      <c r="T17" s="81">
        <f t="shared" si="5"/>
        <v>0.56224899598393574</v>
      </c>
      <c r="U17" s="81">
        <f>+S17/'[6]S 8'!H14*100</f>
        <v>233.33333333333334</v>
      </c>
    </row>
    <row r="18" spans="1:21" ht="15" customHeight="1" x14ac:dyDescent="0.2">
      <c r="A18" s="43"/>
      <c r="B18" s="12"/>
      <c r="C18" s="105"/>
      <c r="D18" s="12"/>
      <c r="E18" s="81"/>
      <c r="F18" s="105"/>
      <c r="G18" s="12"/>
      <c r="H18" s="81"/>
      <c r="I18" s="105"/>
      <c r="J18" s="12"/>
      <c r="K18" s="81"/>
      <c r="L18" s="81"/>
      <c r="M18" s="12"/>
      <c r="N18" s="81"/>
      <c r="O18" s="105"/>
      <c r="P18" s="12"/>
      <c r="Q18" s="81"/>
      <c r="R18" s="105"/>
      <c r="S18" s="12"/>
      <c r="T18" s="81"/>
      <c r="U18" s="81"/>
    </row>
    <row r="19" spans="1:21" ht="15" customHeight="1" x14ac:dyDescent="0.2">
      <c r="A19" s="70" t="s">
        <v>42</v>
      </c>
      <c r="B19" s="71">
        <f>+'[5]Stanje BO'!H16</f>
        <v>17286</v>
      </c>
      <c r="C19" s="119">
        <f>+B19/'[6]Stanje BO'!H16*100</f>
        <v>98.009865623405346</v>
      </c>
      <c r="D19" s="71">
        <f>+'[5]S 1+2'!H16</f>
        <v>5385</v>
      </c>
      <c r="E19" s="79">
        <f t="shared" si="0"/>
        <v>31.152377646650471</v>
      </c>
      <c r="F19" s="119">
        <f>+D19/'[6]S 1+2'!H16*100</f>
        <v>103.67731998459762</v>
      </c>
      <c r="G19" s="71">
        <f>+'[5]S 3+4'!H16</f>
        <v>3518</v>
      </c>
      <c r="H19" s="79">
        <f t="shared" si="1"/>
        <v>20.351729723475646</v>
      </c>
      <c r="I19" s="119">
        <f>+G19/'[6]S 3+4'!H16*100</f>
        <v>96.914600550964195</v>
      </c>
      <c r="J19" s="71">
        <f>+'[5]S 5'!H16</f>
        <v>4688</v>
      </c>
      <c r="K19" s="79">
        <f t="shared" si="2"/>
        <v>27.120212889043156</v>
      </c>
      <c r="L19" s="79">
        <f>+J19/'[6]S 5'!H16*100</f>
        <v>94.193289129997993</v>
      </c>
      <c r="M19" s="71">
        <f>+'[5]S 6'!H16</f>
        <v>2092</v>
      </c>
      <c r="N19" s="79">
        <f>+M19/$B19*100</f>
        <v>12.102279301168576</v>
      </c>
      <c r="O19" s="119">
        <f>+M19/'[6]S 6'!H16*100</f>
        <v>96.051423324150591</v>
      </c>
      <c r="P19" s="71">
        <f>+'[5]S 7'!H16</f>
        <v>1424</v>
      </c>
      <c r="Q19" s="79">
        <f>+P19/$B19*100</f>
        <v>8.2378803656137904</v>
      </c>
      <c r="R19" s="119">
        <f>+P19/'[6]S 7'!H16*100</f>
        <v>96.151249155975691</v>
      </c>
      <c r="S19" s="71">
        <f>+'[5]S 8'!H16</f>
        <v>179</v>
      </c>
      <c r="T19" s="79">
        <f>+S19/$B19*100</f>
        <v>1.0355200740483628</v>
      </c>
      <c r="U19" s="79">
        <f>+S19/'[6]S 8'!H16*100</f>
        <v>101.12994350282484</v>
      </c>
    </row>
    <row r="20" spans="1:21" ht="15" customHeight="1" x14ac:dyDescent="0.2">
      <c r="A20" s="43" t="s">
        <v>44</v>
      </c>
      <c r="B20" s="12">
        <f>+'[5]Stanje BO'!H17</f>
        <v>2771</v>
      </c>
      <c r="C20" s="105">
        <f>+B20/'[6]Stanje BO'!H17*100</f>
        <v>98.752672843905913</v>
      </c>
      <c r="D20" s="12">
        <f>+'[5]S 1+2'!H17</f>
        <v>816</v>
      </c>
      <c r="E20" s="81">
        <f t="shared" si="0"/>
        <v>29.447852760736197</v>
      </c>
      <c r="F20" s="105">
        <f>+D20/'[6]S 1+2'!H17*100</f>
        <v>106.52741514360314</v>
      </c>
      <c r="G20" s="12">
        <f>+'[5]S 3+4'!H17</f>
        <v>627</v>
      </c>
      <c r="H20" s="81">
        <f t="shared" si="1"/>
        <v>22.627210393359796</v>
      </c>
      <c r="I20" s="105">
        <f>+G20/'[6]S 3+4'!H17*100</f>
        <v>101.45631067961165</v>
      </c>
      <c r="J20" s="12">
        <f>+'[5]S 5'!H17</f>
        <v>741</v>
      </c>
      <c r="K20" s="81">
        <f t="shared" si="2"/>
        <v>26.74124864669794</v>
      </c>
      <c r="L20" s="81">
        <f>+J20/'[6]S 5'!H17*100</f>
        <v>94.035532994923855</v>
      </c>
      <c r="M20" s="12">
        <f>+'[5]S 6'!H17</f>
        <v>363</v>
      </c>
      <c r="N20" s="81">
        <f>+M20/$B20*100</f>
        <v>13.099963911945146</v>
      </c>
      <c r="O20" s="105">
        <f>+M20/'[6]S 6'!H17*100</f>
        <v>94.53125</v>
      </c>
      <c r="P20" s="12">
        <f>+'[5]S 7'!H17</f>
        <v>207</v>
      </c>
      <c r="Q20" s="81">
        <f>+P20/$B20*100</f>
        <v>7.4702273547455791</v>
      </c>
      <c r="R20" s="105">
        <f>+P20/'[6]S 7'!H17*100</f>
        <v>93.665158371040718</v>
      </c>
      <c r="S20" s="12">
        <f>+'[5]S 8'!H17</f>
        <v>17</v>
      </c>
      <c r="T20" s="81">
        <f>+S20/$B20*100</f>
        <v>0.61349693251533743</v>
      </c>
      <c r="U20" s="81">
        <f>+S20/'[6]S 8'!H17*100</f>
        <v>58.620689655172406</v>
      </c>
    </row>
    <row r="21" spans="1:21" ht="15" customHeight="1" x14ac:dyDescent="0.2">
      <c r="A21" s="43" t="s">
        <v>45</v>
      </c>
      <c r="B21" s="12">
        <f>+'[5]Stanje BO'!H18</f>
        <v>1444</v>
      </c>
      <c r="C21" s="105">
        <f>+B21/'[6]Stanje BO'!H18*100</f>
        <v>91.50823827629911</v>
      </c>
      <c r="D21" s="12">
        <f>+'[5]S 1+2'!H18</f>
        <v>425</v>
      </c>
      <c r="E21" s="81">
        <f t="shared" si="0"/>
        <v>29.43213296398892</v>
      </c>
      <c r="F21" s="105">
        <f>+D21/'[6]S 1+2'!H18*100</f>
        <v>83.826429980276131</v>
      </c>
      <c r="G21" s="12">
        <f>+'[5]S 3+4'!H18</f>
        <v>336</v>
      </c>
      <c r="H21" s="81">
        <f t="shared" si="1"/>
        <v>23.26869806094183</v>
      </c>
      <c r="I21" s="105">
        <f>+G21/'[6]S 3+4'!H18*100</f>
        <v>97.391304347826093</v>
      </c>
      <c r="J21" s="12">
        <f>+'[5]S 5'!H18</f>
        <v>343</v>
      </c>
      <c r="K21" s="81">
        <f t="shared" si="2"/>
        <v>23.753462603878116</v>
      </c>
      <c r="L21" s="81">
        <f>+J21/'[6]S 5'!H18*100</f>
        <v>86.616161616161619</v>
      </c>
      <c r="M21" s="12">
        <f>+'[5]S 6'!H18</f>
        <v>193</v>
      </c>
      <c r="N21" s="81">
        <f>+M21/$B21*100</f>
        <v>13.365650969529085</v>
      </c>
      <c r="O21" s="105">
        <f>+M21/'[6]S 6'!H18*100</f>
        <v>111.56069364161849</v>
      </c>
      <c r="P21" s="12">
        <f>+'[5]S 7'!H18</f>
        <v>137</v>
      </c>
      <c r="Q21" s="81">
        <f>+P21/$B21*100</f>
        <v>9.4875346260387801</v>
      </c>
      <c r="R21" s="105">
        <f>+P21/'[6]S 7'!H18*100</f>
        <v>97.857142857142847</v>
      </c>
      <c r="S21" s="12">
        <f>+'[5]S 8'!H18</f>
        <v>10</v>
      </c>
      <c r="T21" s="81">
        <f>+S21/$B21*100</f>
        <v>0.69252077562326864</v>
      </c>
      <c r="U21" s="81">
        <f>+S21/'[6]S 8'!H18*100</f>
        <v>58.82352941176471</v>
      </c>
    </row>
    <row r="22" spans="1:21" ht="15" customHeight="1" x14ac:dyDescent="0.2">
      <c r="A22" s="43" t="s">
        <v>46</v>
      </c>
      <c r="B22" s="12">
        <f>+'[5]Stanje BO'!H19</f>
        <v>2219</v>
      </c>
      <c r="C22" s="105">
        <f>+B22/'[6]Stanje BO'!H19*100</f>
        <v>97.111597374179425</v>
      </c>
      <c r="D22" s="12">
        <f>+'[5]S 1+2'!H19</f>
        <v>696</v>
      </c>
      <c r="E22" s="81">
        <f t="shared" si="0"/>
        <v>31.365479945921589</v>
      </c>
      <c r="F22" s="105">
        <f>+D22/'[6]S 1+2'!H19*100</f>
        <v>104.81927710843372</v>
      </c>
      <c r="G22" s="12">
        <f>+'[5]S 3+4'!H19</f>
        <v>467</v>
      </c>
      <c r="H22" s="81">
        <f t="shared" si="1"/>
        <v>21.045515998197388</v>
      </c>
      <c r="I22" s="105">
        <f>+G22/'[6]S 3+4'!H19*100</f>
        <v>97.494780793319407</v>
      </c>
      <c r="J22" s="12">
        <f>+'[5]S 5'!H19</f>
        <v>666</v>
      </c>
      <c r="K22" s="81">
        <f t="shared" si="2"/>
        <v>30.013519603424964</v>
      </c>
      <c r="L22" s="81">
        <f>+J22/'[6]S 5'!H19*100</f>
        <v>96.943231441048042</v>
      </c>
      <c r="M22" s="12">
        <f>+'[5]S 6'!H19</f>
        <v>216</v>
      </c>
      <c r="N22" s="81">
        <f>+M22/$B22*100</f>
        <v>9.7341144659756651</v>
      </c>
      <c r="O22" s="105">
        <f>+M22/'[6]S 6'!H19*100</f>
        <v>79.411764705882348</v>
      </c>
      <c r="P22" s="12">
        <f>+'[5]S 7'!H19</f>
        <v>157</v>
      </c>
      <c r="Q22" s="81">
        <f>+P22/$B22*100</f>
        <v>7.0752591257323125</v>
      </c>
      <c r="R22" s="105">
        <f>+P22/'[6]S 7'!H19*100</f>
        <v>92.899408284023664</v>
      </c>
      <c r="S22" s="12">
        <f>+'[5]S 8'!H19</f>
        <v>17</v>
      </c>
      <c r="T22" s="81">
        <f>+S22/$B22*100</f>
        <v>0.76611086074808477</v>
      </c>
      <c r="U22" s="81">
        <f>+S22/'[6]S 8'!H19*100</f>
        <v>121.42857142857142</v>
      </c>
    </row>
    <row r="23" spans="1:21" ht="15" customHeight="1" x14ac:dyDescent="0.2">
      <c r="A23" s="43" t="s">
        <v>43</v>
      </c>
      <c r="B23" s="12">
        <f>+'[5]Stanje BO'!H20</f>
        <v>10852</v>
      </c>
      <c r="C23" s="105">
        <f>+B23/'[6]Stanje BO'!H20*100</f>
        <v>98.942377826404083</v>
      </c>
      <c r="D23" s="12">
        <f>+'[5]S 1+2'!H20</f>
        <v>3448</v>
      </c>
      <c r="E23" s="81">
        <f t="shared" si="0"/>
        <v>31.772945079248068</v>
      </c>
      <c r="F23" s="105">
        <f>+D23/'[6]S 1+2'!H20*100</f>
        <v>105.86429229352166</v>
      </c>
      <c r="G23" s="12">
        <f>+'[5]S 3+4'!H20</f>
        <v>2088</v>
      </c>
      <c r="H23" s="81">
        <f t="shared" si="1"/>
        <v>19.240692959823075</v>
      </c>
      <c r="I23" s="105">
        <f>+G23/'[6]S 3+4'!H20*100</f>
        <v>95.42961608775137</v>
      </c>
      <c r="J23" s="12">
        <f>+'[5]S 5'!H20</f>
        <v>2938</v>
      </c>
      <c r="K23" s="81">
        <f t="shared" si="2"/>
        <v>27.073350534463692</v>
      </c>
      <c r="L23" s="81">
        <f>+J23/'[6]S 5'!H20*100</f>
        <v>94.591113972955569</v>
      </c>
      <c r="M23" s="12">
        <f>+'[5]S 6'!H20</f>
        <v>1320</v>
      </c>
      <c r="N23" s="81">
        <f>+M23/$B23*100</f>
        <v>12.163656468853667</v>
      </c>
      <c r="O23" s="105">
        <f>+M23/'[6]S 6'!H20*100</f>
        <v>97.850259451445524</v>
      </c>
      <c r="P23" s="12">
        <f>+'[5]S 7'!H20</f>
        <v>923</v>
      </c>
      <c r="Q23" s="81">
        <f>+P23/$B23*100</f>
        <v>8.5053446369332839</v>
      </c>
      <c r="R23" s="105">
        <f>+P23/'[6]S 7'!H20*100</f>
        <v>97.055730809674017</v>
      </c>
      <c r="S23" s="12">
        <f>+'[5]S 8'!H20</f>
        <v>135</v>
      </c>
      <c r="T23" s="81">
        <f>+S23/$B23*100</f>
        <v>1.244010320678216</v>
      </c>
      <c r="U23" s="81">
        <f>+S23/'[6]S 8'!H20*100</f>
        <v>115.38461538461537</v>
      </c>
    </row>
    <row r="24" spans="1:21" ht="15" customHeight="1" x14ac:dyDescent="0.2">
      <c r="A24" s="43"/>
      <c r="B24" s="12"/>
      <c r="C24" s="105"/>
      <c r="D24" s="12"/>
      <c r="E24" s="81"/>
      <c r="F24" s="105"/>
      <c r="G24" s="12"/>
      <c r="H24" s="81"/>
      <c r="I24" s="105"/>
      <c r="J24" s="12"/>
      <c r="K24" s="81"/>
      <c r="L24" s="81"/>
      <c r="M24" s="12"/>
      <c r="N24" s="81"/>
      <c r="O24" s="105"/>
      <c r="P24" s="12"/>
      <c r="Q24" s="81"/>
      <c r="R24" s="105"/>
      <c r="S24" s="12"/>
      <c r="T24" s="81"/>
      <c r="U24" s="81"/>
    </row>
    <row r="25" spans="1:21" ht="15" customHeight="1" x14ac:dyDescent="0.2">
      <c r="A25" s="25" t="s">
        <v>65</v>
      </c>
      <c r="B25" s="26">
        <f>+'[5]Stanje BO'!H22</f>
        <v>1220</v>
      </c>
      <c r="C25" s="106">
        <f>+B25/'[6]Stanje BO'!H22*100</f>
        <v>154.23514538558786</v>
      </c>
      <c r="D25" s="26">
        <f>+'[5]S 1+2'!H22</f>
        <v>942</v>
      </c>
      <c r="E25" s="83">
        <f t="shared" si="0"/>
        <v>77.213114754098356</v>
      </c>
      <c r="F25" s="106">
        <f>+D25/'[6]S 1+2'!H22*100</f>
        <v>163.25823223570191</v>
      </c>
      <c r="G25" s="26">
        <f>+'[5]S 3+4'!H22</f>
        <v>34</v>
      </c>
      <c r="H25" s="83">
        <f t="shared" si="1"/>
        <v>2.7868852459016393</v>
      </c>
      <c r="I25" s="106">
        <f>+G25/'[6]S 3+4'!H22*100</f>
        <v>117.24137931034481</v>
      </c>
      <c r="J25" s="26">
        <f>+'[5]S 5'!H22</f>
        <v>36</v>
      </c>
      <c r="K25" s="83">
        <f t="shared" si="2"/>
        <v>2.9508196721311477</v>
      </c>
      <c r="L25" s="83">
        <f>+J25/'[6]S 5'!H22*100</f>
        <v>116.12903225806453</v>
      </c>
      <c r="M25" s="26">
        <f>+'[5]S 6'!H22</f>
        <v>65</v>
      </c>
      <c r="N25" s="83">
        <f>+M25/$B25*100</f>
        <v>5.3278688524590159</v>
      </c>
      <c r="O25" s="106">
        <f>+M25/'[6]S 6'!H22*100</f>
        <v>158.53658536585365</v>
      </c>
      <c r="P25" s="26">
        <f>+'[5]S 7'!H22</f>
        <v>131</v>
      </c>
      <c r="Q25" s="83">
        <f>+P25/$B25*100</f>
        <v>10.737704918032787</v>
      </c>
      <c r="R25" s="106">
        <f>+P25/'[6]S 7'!H22*100</f>
        <v>121.2962962962963</v>
      </c>
      <c r="S25" s="26">
        <f>+'[5]S 8'!H22</f>
        <v>12</v>
      </c>
      <c r="T25" s="83">
        <f>+S25/$B25*100</f>
        <v>0.98360655737704927</v>
      </c>
      <c r="U25" s="83">
        <f>+S25/'[6]S 8'!H22*100</f>
        <v>240</v>
      </c>
    </row>
    <row r="27" spans="1:21" ht="15" customHeight="1" x14ac:dyDescent="0.2">
      <c r="A27" s="68" t="s">
        <v>147</v>
      </c>
    </row>
  </sheetData>
  <mergeCells count="14">
    <mergeCell ref="B3:C3"/>
    <mergeCell ref="D3:F3"/>
    <mergeCell ref="G3:I3"/>
    <mergeCell ref="J3:L3"/>
    <mergeCell ref="B4:C4"/>
    <mergeCell ref="D4:F4"/>
    <mergeCell ref="G4:I4"/>
    <mergeCell ref="J4:L4"/>
    <mergeCell ref="M3:O3"/>
    <mergeCell ref="P3:R3"/>
    <mergeCell ref="S3:U3"/>
    <mergeCell ref="M4:O4"/>
    <mergeCell ref="P4:R4"/>
    <mergeCell ref="S4:U4"/>
  </mergeCells>
  <hyperlinks>
    <hyperlink ref="A27" location="Kazalo!A1" display="nazaj na kazalo" xr:uid="{00000000-0004-0000-1D00-000000000000}"/>
  </hyperlinks>
  <pageMargins left="0.31496062992125984" right="0.43307086614173229" top="0.98425196850393704" bottom="0.98425196850393704" header="0" footer="0"/>
  <pageSetup paperSize="9" orientation="landscape" horizontalDpi="300" verticalDpi="300" r:id="rId1"/>
  <headerFooter alignWithMargins="0"/>
  <ignoredErrors>
    <ignoredError sqref="C6" formula="1"/>
    <ignoredError sqref="B8:V8 E7 H7 K7 N7 Q7 T7 V7 B18:V18 E9 H9 K9 N9 Q9 T9 V9 E10 H10 K10 N10 Q10 T10 V10 E11 H11 K11 N11 Q11 T11 V11 E12 H12 K12 N12 Q12 T12 V12 E13 H13 K13 N13 Q13 T13 V13 E14 H14 K14 N14 Q14 T14 V14 E15 H15 K15 N15 Q15 T15 V15 E16 H16 K16 N16 Q16 T16 V16 E17 H17 K17 N17 Q17 T17 V17 B24:V24 E19 H19 K19 N19 Q19 T19 V19 E20 H20 K20 N20 Q20 T20 V20 E21 H21 K21 N21 Q21 T21 V21 E22 H22 K22 N22 Q22 T22 V22 E23 H23 K23 N23 Q23 T23 V23 B26:V26 E25 H25 K25 N25 Q25 T25 V25"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21"/>
  <sheetViews>
    <sheetView showGridLines="0" tabSelected="1" workbookViewId="0"/>
  </sheetViews>
  <sheetFormatPr defaultColWidth="9.140625" defaultRowHeight="15" customHeight="1" x14ac:dyDescent="0.2"/>
  <cols>
    <col min="1" max="1" width="13.7109375" style="6" customWidth="1"/>
    <col min="2" max="9" width="7.5703125" style="6" customWidth="1"/>
    <col min="10" max="18" width="7.28515625" style="6" customWidth="1"/>
    <col min="19" max="16384" width="9.140625" style="6"/>
  </cols>
  <sheetData>
    <row r="1" spans="1:18" ht="15" customHeight="1" x14ac:dyDescent="0.2">
      <c r="A1" s="9" t="s">
        <v>174</v>
      </c>
      <c r="B1" s="1"/>
      <c r="C1" s="1"/>
      <c r="D1" s="1"/>
      <c r="E1" s="1"/>
      <c r="F1" s="1"/>
      <c r="G1" s="1"/>
      <c r="H1" s="1"/>
      <c r="I1" s="1"/>
    </row>
    <row r="2" spans="1:18" ht="15" customHeight="1" x14ac:dyDescent="0.2">
      <c r="A2" s="1"/>
      <c r="B2" s="1"/>
      <c r="C2" s="1"/>
      <c r="D2" s="1"/>
      <c r="E2" s="1"/>
      <c r="F2" s="1"/>
      <c r="G2" s="1"/>
      <c r="H2" s="1"/>
      <c r="I2" s="1"/>
    </row>
    <row r="3" spans="1:18" ht="15" customHeight="1" x14ac:dyDescent="0.2">
      <c r="A3" s="159"/>
      <c r="B3" s="379" t="s">
        <v>0</v>
      </c>
      <c r="C3" s="381"/>
      <c r="D3" s="379" t="s">
        <v>100</v>
      </c>
      <c r="E3" s="380"/>
      <c r="F3" s="380"/>
      <c r="G3" s="379" t="s">
        <v>101</v>
      </c>
      <c r="H3" s="380"/>
      <c r="I3" s="381"/>
      <c r="J3" s="380" t="s">
        <v>102</v>
      </c>
      <c r="K3" s="380"/>
      <c r="L3" s="380"/>
      <c r="M3" s="379" t="s">
        <v>103</v>
      </c>
      <c r="N3" s="380"/>
      <c r="O3" s="381"/>
      <c r="P3" s="380" t="s">
        <v>104</v>
      </c>
      <c r="Q3" s="380"/>
      <c r="R3" s="380"/>
    </row>
    <row r="4" spans="1:18" ht="15" customHeight="1" x14ac:dyDescent="0.2">
      <c r="A4" s="241" t="s">
        <v>67</v>
      </c>
      <c r="B4" s="296"/>
      <c r="C4" s="145" t="s">
        <v>646</v>
      </c>
      <c r="D4" s="296"/>
      <c r="E4" s="297"/>
      <c r="F4" s="145" t="s">
        <v>646</v>
      </c>
      <c r="G4" s="296"/>
      <c r="H4" s="297"/>
      <c r="I4" s="141" t="s">
        <v>646</v>
      </c>
      <c r="J4" s="296"/>
      <c r="K4" s="297"/>
      <c r="L4" s="145" t="s">
        <v>646</v>
      </c>
      <c r="M4" s="296"/>
      <c r="N4" s="297"/>
      <c r="O4" s="145" t="s">
        <v>646</v>
      </c>
      <c r="P4" s="296"/>
      <c r="Q4" s="297"/>
      <c r="R4" s="141" t="s">
        <v>646</v>
      </c>
    </row>
    <row r="5" spans="1:18" ht="15.75" customHeight="1" x14ac:dyDescent="0.2">
      <c r="A5" s="242" t="s">
        <v>61</v>
      </c>
      <c r="B5" s="165" t="s">
        <v>646</v>
      </c>
      <c r="C5" s="167" t="s">
        <v>648</v>
      </c>
      <c r="D5" s="165" t="s">
        <v>646</v>
      </c>
      <c r="E5" s="166" t="s">
        <v>73</v>
      </c>
      <c r="F5" s="167" t="s">
        <v>648</v>
      </c>
      <c r="G5" s="165" t="s">
        <v>646</v>
      </c>
      <c r="H5" s="166" t="s">
        <v>73</v>
      </c>
      <c r="I5" s="166" t="s">
        <v>648</v>
      </c>
      <c r="J5" s="165" t="s">
        <v>646</v>
      </c>
      <c r="K5" s="166" t="s">
        <v>73</v>
      </c>
      <c r="L5" s="167" t="s">
        <v>648</v>
      </c>
      <c r="M5" s="165" t="s">
        <v>646</v>
      </c>
      <c r="N5" s="166" t="s">
        <v>73</v>
      </c>
      <c r="O5" s="167" t="s">
        <v>648</v>
      </c>
      <c r="P5" s="165" t="s">
        <v>646</v>
      </c>
      <c r="Q5" s="166" t="s">
        <v>73</v>
      </c>
      <c r="R5" s="166" t="s">
        <v>648</v>
      </c>
    </row>
    <row r="6" spans="1:18" ht="15" customHeight="1" x14ac:dyDescent="0.2">
      <c r="A6" s="21" t="s">
        <v>22</v>
      </c>
      <c r="B6" s="22">
        <v>43799</v>
      </c>
      <c r="C6" s="103">
        <v>98.681957462148517</v>
      </c>
      <c r="D6" s="22">
        <v>10900</v>
      </c>
      <c r="E6" s="75">
        <v>24.886412931802095</v>
      </c>
      <c r="F6" s="103">
        <v>104.20650095602295</v>
      </c>
      <c r="G6" s="22">
        <v>6393</v>
      </c>
      <c r="H6" s="75">
        <v>14.596223658074386</v>
      </c>
      <c r="I6" s="75">
        <v>103.31286360698127</v>
      </c>
      <c r="J6" s="22">
        <v>9346</v>
      </c>
      <c r="K6" s="75">
        <v>21.338386721158017</v>
      </c>
      <c r="L6" s="103">
        <v>106.02382302892796</v>
      </c>
      <c r="M6" s="22">
        <v>7084</v>
      </c>
      <c r="N6" s="75">
        <v>16.173885248521653</v>
      </c>
      <c r="O6" s="103">
        <v>100.05649717514125</v>
      </c>
      <c r="P6" s="22">
        <v>10076</v>
      </c>
      <c r="Q6" s="75">
        <v>23.005091440443845</v>
      </c>
      <c r="R6" s="75">
        <v>85.094164344227678</v>
      </c>
    </row>
    <row r="7" spans="1:18" ht="12.75" customHeight="1" x14ac:dyDescent="0.2">
      <c r="A7" s="11"/>
      <c r="B7" s="15"/>
      <c r="C7" s="104"/>
      <c r="D7" s="15"/>
      <c r="E7" s="78"/>
      <c r="F7" s="104"/>
      <c r="G7" s="15"/>
      <c r="H7" s="78"/>
      <c r="I7" s="78"/>
      <c r="J7" s="15"/>
      <c r="K7" s="78"/>
      <c r="L7" s="104"/>
      <c r="M7" s="15"/>
      <c r="N7" s="78"/>
      <c r="O7" s="104"/>
      <c r="P7" s="15"/>
      <c r="Q7" s="78"/>
      <c r="R7" s="78"/>
    </row>
    <row r="8" spans="1:18" ht="15" customHeight="1" x14ac:dyDescent="0.2">
      <c r="A8" s="18" t="s">
        <v>23</v>
      </c>
      <c r="B8" s="12">
        <v>5027</v>
      </c>
      <c r="C8" s="105">
        <v>98.145255759468952</v>
      </c>
      <c r="D8" s="12">
        <v>1185</v>
      </c>
      <c r="E8" s="81">
        <v>23.572707380147207</v>
      </c>
      <c r="F8" s="105">
        <v>97.53086419753086</v>
      </c>
      <c r="G8" s="12">
        <v>766</v>
      </c>
      <c r="H8" s="81">
        <v>15.237716331808235</v>
      </c>
      <c r="I8" s="81">
        <v>115.88502269288956</v>
      </c>
      <c r="J8" s="12">
        <v>1053</v>
      </c>
      <c r="K8" s="81">
        <v>20.946886811219414</v>
      </c>
      <c r="L8" s="105">
        <v>112.86173633440515</v>
      </c>
      <c r="M8" s="12">
        <v>750</v>
      </c>
      <c r="N8" s="81">
        <v>14.919435050726079</v>
      </c>
      <c r="O8" s="105">
        <v>97.024579560155246</v>
      </c>
      <c r="P8" s="12">
        <v>1273</v>
      </c>
      <c r="Q8" s="81">
        <v>25.323254426099069</v>
      </c>
      <c r="R8" s="81">
        <v>82.662337662337663</v>
      </c>
    </row>
    <row r="9" spans="1:18" ht="15" customHeight="1" x14ac:dyDescent="0.2">
      <c r="A9" s="18" t="s">
        <v>24</v>
      </c>
      <c r="B9" s="12">
        <v>2965</v>
      </c>
      <c r="C9" s="105">
        <v>101.4715947980835</v>
      </c>
      <c r="D9" s="12">
        <v>816</v>
      </c>
      <c r="E9" s="81">
        <v>27.521079258010118</v>
      </c>
      <c r="F9" s="105">
        <v>111.47540983606557</v>
      </c>
      <c r="G9" s="12">
        <v>449</v>
      </c>
      <c r="H9" s="81">
        <v>15.143338954468803</v>
      </c>
      <c r="I9" s="81">
        <v>113.38383838383838</v>
      </c>
      <c r="J9" s="12">
        <v>650</v>
      </c>
      <c r="K9" s="81">
        <v>21.922428330522767</v>
      </c>
      <c r="L9" s="105">
        <v>98.484848484848484</v>
      </c>
      <c r="M9" s="12">
        <v>461</v>
      </c>
      <c r="N9" s="81">
        <v>15.548060708263071</v>
      </c>
      <c r="O9" s="105">
        <v>96.848739495798313</v>
      </c>
      <c r="P9" s="12">
        <v>589</v>
      </c>
      <c r="Q9" s="81">
        <v>19.865092748735243</v>
      </c>
      <c r="R9" s="81">
        <v>89.513677811550153</v>
      </c>
    </row>
    <row r="10" spans="1:18" ht="15" customHeight="1" x14ac:dyDescent="0.2">
      <c r="A10" s="18" t="s">
        <v>25</v>
      </c>
      <c r="B10" s="12">
        <v>2779</v>
      </c>
      <c r="C10" s="105">
        <v>99.498746867167924</v>
      </c>
      <c r="D10" s="12">
        <v>867</v>
      </c>
      <c r="E10" s="81">
        <v>31.198272759985606</v>
      </c>
      <c r="F10" s="105">
        <v>96.119733924611978</v>
      </c>
      <c r="G10" s="12">
        <v>492</v>
      </c>
      <c r="H10" s="81">
        <v>17.704210147535086</v>
      </c>
      <c r="I10" s="81">
        <v>93.714285714285722</v>
      </c>
      <c r="J10" s="12">
        <v>709</v>
      </c>
      <c r="K10" s="81">
        <v>25.512774379273118</v>
      </c>
      <c r="L10" s="105">
        <v>110.26438569206843</v>
      </c>
      <c r="M10" s="12">
        <v>447</v>
      </c>
      <c r="N10" s="81">
        <v>16.084922634041021</v>
      </c>
      <c r="O10" s="105">
        <v>101.13122171945702</v>
      </c>
      <c r="P10" s="12">
        <v>264</v>
      </c>
      <c r="Q10" s="81">
        <v>9.4998200791651684</v>
      </c>
      <c r="R10" s="81">
        <v>93.95017793594306</v>
      </c>
    </row>
    <row r="11" spans="1:18" ht="15" customHeight="1" x14ac:dyDescent="0.2">
      <c r="A11" s="18" t="s">
        <v>26</v>
      </c>
      <c r="B11" s="12">
        <v>13040</v>
      </c>
      <c r="C11" s="105">
        <v>101.45491324982494</v>
      </c>
      <c r="D11" s="12">
        <v>2941</v>
      </c>
      <c r="E11" s="81">
        <v>22.553680981595093</v>
      </c>
      <c r="F11" s="105">
        <v>108.125</v>
      </c>
      <c r="G11" s="12">
        <v>1880</v>
      </c>
      <c r="H11" s="81">
        <v>14.417177914110429</v>
      </c>
      <c r="I11" s="81">
        <v>105.38116591928251</v>
      </c>
      <c r="J11" s="12">
        <v>2649</v>
      </c>
      <c r="K11" s="81">
        <v>20.314417177914109</v>
      </c>
      <c r="L11" s="105">
        <v>103.35544284042138</v>
      </c>
      <c r="M11" s="12">
        <v>2312</v>
      </c>
      <c r="N11" s="81">
        <v>17.730061349693251</v>
      </c>
      <c r="O11" s="105">
        <v>111.36801541425818</v>
      </c>
      <c r="P11" s="12">
        <v>3258</v>
      </c>
      <c r="Q11" s="81">
        <v>24.984662576687118</v>
      </c>
      <c r="R11" s="81">
        <v>87.816711590296492</v>
      </c>
    </row>
    <row r="12" spans="1:18" ht="15" customHeight="1" x14ac:dyDescent="0.2">
      <c r="A12" s="18" t="s">
        <v>27</v>
      </c>
      <c r="B12" s="12">
        <v>6285</v>
      </c>
      <c r="C12" s="105">
        <v>104.40199335548172</v>
      </c>
      <c r="D12" s="12">
        <v>1679</v>
      </c>
      <c r="E12" s="81">
        <v>26.714399363564041</v>
      </c>
      <c r="F12" s="105">
        <v>111.04497354497353</v>
      </c>
      <c r="G12" s="12">
        <v>978</v>
      </c>
      <c r="H12" s="81">
        <v>15.560859188544152</v>
      </c>
      <c r="I12" s="81">
        <v>109.88764044943819</v>
      </c>
      <c r="J12" s="12">
        <v>1388</v>
      </c>
      <c r="K12" s="81">
        <v>22.084327764518697</v>
      </c>
      <c r="L12" s="105">
        <v>114.99585749792875</v>
      </c>
      <c r="M12" s="12">
        <v>949</v>
      </c>
      <c r="N12" s="81">
        <v>15.099443118536197</v>
      </c>
      <c r="O12" s="105">
        <v>97.134083930399186</v>
      </c>
      <c r="P12" s="12">
        <v>1291</v>
      </c>
      <c r="Q12" s="81">
        <v>20.540970564836915</v>
      </c>
      <c r="R12" s="81">
        <v>90.027894002789395</v>
      </c>
    </row>
    <row r="13" spans="1:18" ht="15" customHeight="1" x14ac:dyDescent="0.2">
      <c r="A13" s="18" t="s">
        <v>28</v>
      </c>
      <c r="B13" s="12">
        <v>2570</v>
      </c>
      <c r="C13" s="105">
        <v>88.927335640138409</v>
      </c>
      <c r="D13" s="12">
        <v>697</v>
      </c>
      <c r="E13" s="81">
        <v>27.120622568093385</v>
      </c>
      <c r="F13" s="105">
        <v>98.16901408450704</v>
      </c>
      <c r="G13" s="12">
        <v>389</v>
      </c>
      <c r="H13" s="81">
        <v>15.136186770428015</v>
      </c>
      <c r="I13" s="81">
        <v>96.287128712871279</v>
      </c>
      <c r="J13" s="12">
        <v>586</v>
      </c>
      <c r="K13" s="81">
        <v>22.801556420233464</v>
      </c>
      <c r="L13" s="105">
        <v>89.329268292682926</v>
      </c>
      <c r="M13" s="12">
        <v>395</v>
      </c>
      <c r="N13" s="81">
        <v>15.369649805447471</v>
      </c>
      <c r="O13" s="105">
        <v>87.58314855875831</v>
      </c>
      <c r="P13" s="12">
        <v>503</v>
      </c>
      <c r="Q13" s="81">
        <v>19.571984435797667</v>
      </c>
      <c r="R13" s="81">
        <v>75.186846038863976</v>
      </c>
    </row>
    <row r="14" spans="1:18" ht="15" customHeight="1" x14ac:dyDescent="0.2">
      <c r="A14" s="18" t="s">
        <v>29</v>
      </c>
      <c r="B14" s="12">
        <v>1407</v>
      </c>
      <c r="C14" s="105">
        <v>91.186001296176272</v>
      </c>
      <c r="D14" s="12">
        <v>421</v>
      </c>
      <c r="E14" s="81">
        <v>29.921819474058282</v>
      </c>
      <c r="F14" s="105">
        <v>98.135198135198138</v>
      </c>
      <c r="G14" s="12">
        <v>242</v>
      </c>
      <c r="H14" s="81">
        <v>17.199715707178392</v>
      </c>
      <c r="I14" s="81">
        <v>93.43629343629344</v>
      </c>
      <c r="J14" s="12">
        <v>316</v>
      </c>
      <c r="K14" s="81">
        <v>22.459132906894101</v>
      </c>
      <c r="L14" s="105">
        <v>103.60655737704919</v>
      </c>
      <c r="M14" s="12">
        <v>220</v>
      </c>
      <c r="N14" s="81">
        <v>15.636105188343993</v>
      </c>
      <c r="O14" s="105">
        <v>96.069868995633186</v>
      </c>
      <c r="P14" s="12">
        <v>208</v>
      </c>
      <c r="Q14" s="81">
        <v>14.78322672352523</v>
      </c>
      <c r="R14" s="81">
        <v>64.797507788161994</v>
      </c>
    </row>
    <row r="15" spans="1:18" ht="15" customHeight="1" x14ac:dyDescent="0.2">
      <c r="A15" s="18" t="s">
        <v>30</v>
      </c>
      <c r="B15" s="12">
        <v>2412</v>
      </c>
      <c r="C15" s="105">
        <v>95.562599049128366</v>
      </c>
      <c r="D15" s="12">
        <v>438</v>
      </c>
      <c r="E15" s="81">
        <v>18.159203980099502</v>
      </c>
      <c r="F15" s="105">
        <v>95.633187772925766</v>
      </c>
      <c r="G15" s="12">
        <v>250</v>
      </c>
      <c r="H15" s="81">
        <v>10.364842454394694</v>
      </c>
      <c r="I15" s="81">
        <v>92.250922509225092</v>
      </c>
      <c r="J15" s="12">
        <v>467</v>
      </c>
      <c r="K15" s="81">
        <v>19.361525704809289</v>
      </c>
      <c r="L15" s="105">
        <v>124.20212765957446</v>
      </c>
      <c r="M15" s="12">
        <v>353</v>
      </c>
      <c r="N15" s="81">
        <v>14.635157545605306</v>
      </c>
      <c r="O15" s="105">
        <v>82.669789227166277</v>
      </c>
      <c r="P15" s="12">
        <v>904</v>
      </c>
      <c r="Q15" s="81">
        <v>37.479270315091213</v>
      </c>
      <c r="R15" s="81">
        <v>91.129032258064512</v>
      </c>
    </row>
    <row r="16" spans="1:18" ht="15" customHeight="1" x14ac:dyDescent="0.2">
      <c r="A16" s="18" t="s">
        <v>31</v>
      </c>
      <c r="B16" s="12">
        <v>1715</v>
      </c>
      <c r="C16" s="105">
        <v>99.883517763541064</v>
      </c>
      <c r="D16" s="12">
        <v>494</v>
      </c>
      <c r="E16" s="81">
        <v>28.804664723032069</v>
      </c>
      <c r="F16" s="105">
        <v>105.10638297872342</v>
      </c>
      <c r="G16" s="12">
        <v>277</v>
      </c>
      <c r="H16" s="81">
        <v>16.151603498542276</v>
      </c>
      <c r="I16" s="81">
        <v>106.94980694980696</v>
      </c>
      <c r="J16" s="12">
        <v>406</v>
      </c>
      <c r="K16" s="81">
        <v>23.673469387755102</v>
      </c>
      <c r="L16" s="105">
        <v>100.99502487562188</v>
      </c>
      <c r="M16" s="12">
        <v>277</v>
      </c>
      <c r="N16" s="81">
        <v>16.151603498542276</v>
      </c>
      <c r="O16" s="105">
        <v>103.74531835205994</v>
      </c>
      <c r="P16" s="12">
        <v>261</v>
      </c>
      <c r="Q16" s="81">
        <v>15.218658892128282</v>
      </c>
      <c r="R16" s="81">
        <v>81.818181818181827</v>
      </c>
    </row>
    <row r="17" spans="1:18" ht="15" customHeight="1" x14ac:dyDescent="0.2">
      <c r="A17" s="18" t="s">
        <v>32</v>
      </c>
      <c r="B17" s="12">
        <v>1778</v>
      </c>
      <c r="C17" s="105">
        <v>88.722554890219556</v>
      </c>
      <c r="D17" s="12">
        <v>335</v>
      </c>
      <c r="E17" s="81">
        <v>18.841394825646791</v>
      </c>
      <c r="F17" s="105">
        <v>103.39506172839505</v>
      </c>
      <c r="G17" s="12">
        <v>166</v>
      </c>
      <c r="H17" s="81">
        <v>9.3363329583802024</v>
      </c>
      <c r="I17" s="81">
        <v>87.368421052631589</v>
      </c>
      <c r="J17" s="12">
        <v>318</v>
      </c>
      <c r="K17" s="81">
        <v>17.885264341957257</v>
      </c>
      <c r="L17" s="105">
        <v>119.10112359550563</v>
      </c>
      <c r="M17" s="12">
        <v>259</v>
      </c>
      <c r="N17" s="81">
        <v>14.566929133858267</v>
      </c>
      <c r="O17" s="105">
        <v>84.640522875816998</v>
      </c>
      <c r="P17" s="12">
        <v>700</v>
      </c>
      <c r="Q17" s="81">
        <v>39.370078740157481</v>
      </c>
      <c r="R17" s="81">
        <v>76.335877862595424</v>
      </c>
    </row>
    <row r="18" spans="1:18" ht="15" customHeight="1" x14ac:dyDescent="0.2">
      <c r="A18" s="18" t="s">
        <v>33</v>
      </c>
      <c r="B18" s="12">
        <v>1267</v>
      </c>
      <c r="C18" s="105">
        <v>94.62285287528006</v>
      </c>
      <c r="D18" s="12">
        <v>308</v>
      </c>
      <c r="E18" s="81">
        <v>24.30939226519337</v>
      </c>
      <c r="F18" s="105">
        <v>102.32558139534885</v>
      </c>
      <c r="G18" s="12">
        <v>157</v>
      </c>
      <c r="H18" s="81">
        <v>12.39147592738753</v>
      </c>
      <c r="I18" s="81">
        <v>88.700564971751419</v>
      </c>
      <c r="J18" s="12">
        <v>259</v>
      </c>
      <c r="K18" s="81">
        <v>20.441988950276244</v>
      </c>
      <c r="L18" s="105">
        <v>101.96850393700787</v>
      </c>
      <c r="M18" s="12">
        <v>211</v>
      </c>
      <c r="N18" s="81">
        <v>16.653512233622731</v>
      </c>
      <c r="O18" s="105">
        <v>91.739130434782609</v>
      </c>
      <c r="P18" s="12">
        <v>332</v>
      </c>
      <c r="Q18" s="81">
        <v>26.203630623520123</v>
      </c>
      <c r="R18" s="81">
        <v>88.063660477453581</v>
      </c>
    </row>
    <row r="19" spans="1:18" ht="15" customHeight="1" x14ac:dyDescent="0.2">
      <c r="A19" s="25" t="s">
        <v>34</v>
      </c>
      <c r="B19" s="26">
        <v>2554</v>
      </c>
      <c r="C19" s="106">
        <v>96.123447497177267</v>
      </c>
      <c r="D19" s="26">
        <v>719</v>
      </c>
      <c r="E19" s="83">
        <v>28.151918559122947</v>
      </c>
      <c r="F19" s="106">
        <v>104.65793304221252</v>
      </c>
      <c r="G19" s="26">
        <v>347</v>
      </c>
      <c r="H19" s="83">
        <v>13.586530931871573</v>
      </c>
      <c r="I19" s="83">
        <v>93.27956989247312</v>
      </c>
      <c r="J19" s="26">
        <v>545</v>
      </c>
      <c r="K19" s="83">
        <v>21.339075959279562</v>
      </c>
      <c r="L19" s="106">
        <v>99.271402550091068</v>
      </c>
      <c r="M19" s="26">
        <v>450</v>
      </c>
      <c r="N19" s="83">
        <v>17.619420516836335</v>
      </c>
      <c r="O19" s="106">
        <v>105.63380281690141</v>
      </c>
      <c r="P19" s="26">
        <v>493</v>
      </c>
      <c r="Q19" s="83">
        <v>19.303054032889584</v>
      </c>
      <c r="R19" s="83">
        <v>79.133226324237555</v>
      </c>
    </row>
    <row r="21" spans="1:18" ht="15" customHeight="1" x14ac:dyDescent="0.2">
      <c r="A21" s="68" t="s">
        <v>147</v>
      </c>
    </row>
  </sheetData>
  <mergeCells count="6">
    <mergeCell ref="J3:L3"/>
    <mergeCell ref="M3:O3"/>
    <mergeCell ref="P3:R3"/>
    <mergeCell ref="B3:C3"/>
    <mergeCell ref="D3:F3"/>
    <mergeCell ref="G3:I3"/>
  </mergeCells>
  <hyperlinks>
    <hyperlink ref="A21" location="Kazalo!A1" display="nazaj na kazalo" xr:uid="{00000000-0004-0000-1E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6"/>
  <sheetViews>
    <sheetView showGridLines="0" tabSelected="1" workbookViewId="0"/>
  </sheetViews>
  <sheetFormatPr defaultColWidth="9.140625" defaultRowHeight="15" customHeight="1" x14ac:dyDescent="0.2"/>
  <cols>
    <col min="1" max="1" width="21" style="6" customWidth="1"/>
    <col min="2" max="3" width="7.5703125" style="6" customWidth="1"/>
    <col min="4" max="18" width="7" style="6" customWidth="1"/>
    <col min="19" max="16384" width="9.140625" style="6"/>
  </cols>
  <sheetData>
    <row r="1" spans="1:19" ht="15" customHeight="1" x14ac:dyDescent="0.2">
      <c r="A1" s="9" t="s">
        <v>152</v>
      </c>
      <c r="B1" s="1"/>
      <c r="C1" s="1"/>
      <c r="D1" s="1"/>
      <c r="E1" s="1"/>
      <c r="F1" s="1"/>
      <c r="G1" s="1"/>
      <c r="H1" s="1"/>
      <c r="I1" s="1"/>
    </row>
    <row r="2" spans="1:19" ht="15" customHeight="1" x14ac:dyDescent="0.2">
      <c r="A2" s="1"/>
      <c r="B2" s="1"/>
      <c r="C2" s="1"/>
      <c r="D2" s="1"/>
      <c r="E2" s="1"/>
      <c r="F2" s="1"/>
      <c r="G2" s="1"/>
      <c r="H2" s="1"/>
      <c r="I2" s="1"/>
    </row>
    <row r="3" spans="1:19" ht="15" customHeight="1" x14ac:dyDescent="0.2">
      <c r="A3" s="159"/>
      <c r="B3" s="379" t="s">
        <v>0</v>
      </c>
      <c r="C3" s="381"/>
      <c r="D3" s="379" t="s">
        <v>100</v>
      </c>
      <c r="E3" s="380"/>
      <c r="F3" s="380"/>
      <c r="G3" s="379" t="s">
        <v>101</v>
      </c>
      <c r="H3" s="380"/>
      <c r="I3" s="381"/>
      <c r="J3" s="380" t="s">
        <v>102</v>
      </c>
      <c r="K3" s="380"/>
      <c r="L3" s="380"/>
      <c r="M3" s="379" t="s">
        <v>103</v>
      </c>
      <c r="N3" s="380"/>
      <c r="O3" s="381"/>
      <c r="P3" s="380" t="s">
        <v>104</v>
      </c>
      <c r="Q3" s="380"/>
      <c r="R3" s="380"/>
    </row>
    <row r="4" spans="1:19" ht="15" customHeight="1" x14ac:dyDescent="0.2">
      <c r="A4" s="160" t="s">
        <v>89</v>
      </c>
      <c r="B4" s="248"/>
      <c r="C4" s="145" t="s">
        <v>646</v>
      </c>
      <c r="D4" s="248"/>
      <c r="E4" s="249"/>
      <c r="F4" s="145" t="s">
        <v>646</v>
      </c>
      <c r="G4" s="248"/>
      <c r="H4" s="249"/>
      <c r="I4" s="141" t="s">
        <v>646</v>
      </c>
      <c r="J4" s="248"/>
      <c r="K4" s="249"/>
      <c r="L4" s="145" t="s">
        <v>646</v>
      </c>
      <c r="M4" s="248"/>
      <c r="N4" s="249"/>
      <c r="O4" s="145" t="s">
        <v>646</v>
      </c>
      <c r="P4" s="248"/>
      <c r="Q4" s="249"/>
      <c r="R4" s="141" t="s">
        <v>646</v>
      </c>
    </row>
    <row r="5" spans="1:19" ht="15" customHeight="1" x14ac:dyDescent="0.2">
      <c r="A5" s="161" t="s">
        <v>60</v>
      </c>
      <c r="B5" s="165" t="s">
        <v>646</v>
      </c>
      <c r="C5" s="167" t="s">
        <v>648</v>
      </c>
      <c r="D5" s="165" t="s">
        <v>646</v>
      </c>
      <c r="E5" s="166" t="s">
        <v>73</v>
      </c>
      <c r="F5" s="167" t="s">
        <v>648</v>
      </c>
      <c r="G5" s="165" t="s">
        <v>646</v>
      </c>
      <c r="H5" s="166" t="s">
        <v>73</v>
      </c>
      <c r="I5" s="166" t="s">
        <v>648</v>
      </c>
      <c r="J5" s="165" t="s">
        <v>646</v>
      </c>
      <c r="K5" s="166" t="s">
        <v>73</v>
      </c>
      <c r="L5" s="167" t="s">
        <v>648</v>
      </c>
      <c r="M5" s="165" t="s">
        <v>646</v>
      </c>
      <c r="N5" s="166" t="s">
        <v>73</v>
      </c>
      <c r="O5" s="167" t="s">
        <v>648</v>
      </c>
      <c r="P5" s="165" t="s">
        <v>646</v>
      </c>
      <c r="Q5" s="166" t="s">
        <v>73</v>
      </c>
      <c r="R5" s="166" t="s">
        <v>648</v>
      </c>
    </row>
    <row r="6" spans="1:19" ht="15" customHeight="1" x14ac:dyDescent="0.2">
      <c r="A6" s="21" t="s">
        <v>22</v>
      </c>
      <c r="B6" s="22">
        <v>43799</v>
      </c>
      <c r="C6" s="103">
        <v>98.681957462148517</v>
      </c>
      <c r="D6" s="22">
        <v>10900</v>
      </c>
      <c r="E6" s="75">
        <v>24.886412931802095</v>
      </c>
      <c r="F6" s="103">
        <v>104.20650095602295</v>
      </c>
      <c r="G6" s="22">
        <v>6393</v>
      </c>
      <c r="H6" s="75">
        <v>14.596223658074386</v>
      </c>
      <c r="I6" s="75">
        <v>103.31286360698127</v>
      </c>
      <c r="J6" s="22">
        <v>9346</v>
      </c>
      <c r="K6" s="75">
        <v>21.338386721158017</v>
      </c>
      <c r="L6" s="103">
        <v>106.02382302892796</v>
      </c>
      <c r="M6" s="22">
        <v>7084</v>
      </c>
      <c r="N6" s="75">
        <v>16.173885248521653</v>
      </c>
      <c r="O6" s="103">
        <v>100.05649717514125</v>
      </c>
      <c r="P6" s="22">
        <v>10076</v>
      </c>
      <c r="Q6" s="75">
        <v>23.005091440443845</v>
      </c>
      <c r="R6" s="75">
        <v>85.094164344227678</v>
      </c>
      <c r="S6" s="7"/>
    </row>
    <row r="7" spans="1:19" ht="12.75" customHeight="1" x14ac:dyDescent="0.2">
      <c r="A7" s="11"/>
      <c r="B7" s="15"/>
      <c r="C7" s="104"/>
      <c r="D7" s="15"/>
      <c r="E7" s="78"/>
      <c r="F7" s="104"/>
      <c r="G7" s="15"/>
      <c r="H7" s="78"/>
      <c r="I7" s="78"/>
      <c r="J7" s="15"/>
      <c r="K7" s="78"/>
      <c r="L7" s="104"/>
      <c r="M7" s="15"/>
      <c r="N7" s="78"/>
      <c r="O7" s="104"/>
      <c r="P7" s="15"/>
      <c r="Q7" s="78"/>
      <c r="R7" s="78"/>
    </row>
    <row r="8" spans="1:19" ht="15" customHeight="1" x14ac:dyDescent="0.2">
      <c r="A8" s="70" t="s">
        <v>35</v>
      </c>
      <c r="B8" s="71">
        <v>25293</v>
      </c>
      <c r="C8" s="119">
        <v>97.445677300046228</v>
      </c>
      <c r="D8" s="71">
        <v>6139</v>
      </c>
      <c r="E8" s="79">
        <v>24.271537579567472</v>
      </c>
      <c r="F8" s="119">
        <v>102.48747913188647</v>
      </c>
      <c r="G8" s="71">
        <v>3519</v>
      </c>
      <c r="H8" s="79">
        <v>13.912940339224292</v>
      </c>
      <c r="I8" s="79">
        <v>102.14804063860667</v>
      </c>
      <c r="J8" s="71">
        <v>5374</v>
      </c>
      <c r="K8" s="79">
        <v>21.246985331910015</v>
      </c>
      <c r="L8" s="119">
        <v>106.75407230830353</v>
      </c>
      <c r="M8" s="71">
        <v>3998</v>
      </c>
      <c r="N8" s="79">
        <v>15.806744949195432</v>
      </c>
      <c r="O8" s="119">
        <v>97.440896904703877</v>
      </c>
      <c r="P8" s="71">
        <v>6263</v>
      </c>
      <c r="Q8" s="79">
        <v>24.761791800102795</v>
      </c>
      <c r="R8" s="79">
        <v>84.818526543878662</v>
      </c>
    </row>
    <row r="9" spans="1:19" ht="15" customHeight="1" x14ac:dyDescent="0.2">
      <c r="A9" s="43" t="s">
        <v>41</v>
      </c>
      <c r="B9" s="12">
        <v>3479</v>
      </c>
      <c r="C9" s="105">
        <v>97.752177577971338</v>
      </c>
      <c r="D9" s="12">
        <v>599</v>
      </c>
      <c r="E9" s="81">
        <v>17.217591261856853</v>
      </c>
      <c r="F9" s="105">
        <v>93.157076205287709</v>
      </c>
      <c r="G9" s="12">
        <v>349</v>
      </c>
      <c r="H9" s="81">
        <v>10.031618281115264</v>
      </c>
      <c r="I9" s="81">
        <v>84.708737864077662</v>
      </c>
      <c r="J9" s="12">
        <v>697</v>
      </c>
      <c r="K9" s="81">
        <v>20.034492670307561</v>
      </c>
      <c r="L9" s="105">
        <v>120.37996545768566</v>
      </c>
      <c r="M9" s="12">
        <v>572</v>
      </c>
      <c r="N9" s="81">
        <v>16.441506179936763</v>
      </c>
      <c r="O9" s="105">
        <v>99.825479930191975</v>
      </c>
      <c r="P9" s="12">
        <v>1262</v>
      </c>
      <c r="Q9" s="81">
        <v>36.274791606783559</v>
      </c>
      <c r="R9" s="81">
        <v>93.34319526627219</v>
      </c>
    </row>
    <row r="10" spans="1:19" ht="15" customHeight="1" x14ac:dyDescent="0.2">
      <c r="A10" s="43" t="s">
        <v>38</v>
      </c>
      <c r="B10" s="12">
        <v>1393</v>
      </c>
      <c r="C10" s="105">
        <v>96.002756719503793</v>
      </c>
      <c r="D10" s="12">
        <v>368</v>
      </c>
      <c r="E10" s="81">
        <v>26.417803302225412</v>
      </c>
      <c r="F10" s="105">
        <v>87.203791469194314</v>
      </c>
      <c r="G10" s="12">
        <v>180</v>
      </c>
      <c r="H10" s="81">
        <v>12.921751615218952</v>
      </c>
      <c r="I10" s="81">
        <v>87.378640776699029</v>
      </c>
      <c r="J10" s="12">
        <v>289</v>
      </c>
      <c r="K10" s="81">
        <v>20.746590093323761</v>
      </c>
      <c r="L10" s="105">
        <v>103.58422939068099</v>
      </c>
      <c r="M10" s="12">
        <v>259</v>
      </c>
      <c r="N10" s="81">
        <v>18.592964824120603</v>
      </c>
      <c r="O10" s="105">
        <v>126.34146341463415</v>
      </c>
      <c r="P10" s="12">
        <v>297</v>
      </c>
      <c r="Q10" s="81">
        <v>21.320890165111269</v>
      </c>
      <c r="R10" s="81">
        <v>87.610619469026545</v>
      </c>
    </row>
    <row r="11" spans="1:19" ht="15" customHeight="1" x14ac:dyDescent="0.2">
      <c r="A11" s="43" t="s">
        <v>37</v>
      </c>
      <c r="B11" s="12">
        <v>7705</v>
      </c>
      <c r="C11" s="105">
        <v>101.46168027390046</v>
      </c>
      <c r="D11" s="12">
        <v>2015</v>
      </c>
      <c r="E11" s="81">
        <v>26.151849448410125</v>
      </c>
      <c r="F11" s="105">
        <v>104.62097611630321</v>
      </c>
      <c r="G11" s="12">
        <v>1179</v>
      </c>
      <c r="H11" s="81">
        <v>15.301752109020118</v>
      </c>
      <c r="I11" s="81">
        <v>104.89323843416369</v>
      </c>
      <c r="J11" s="12">
        <v>1743</v>
      </c>
      <c r="K11" s="81">
        <v>22.62167423750811</v>
      </c>
      <c r="L11" s="105">
        <v>110.87786259541986</v>
      </c>
      <c r="M11" s="12">
        <v>1221</v>
      </c>
      <c r="N11" s="81">
        <v>15.846852693056457</v>
      </c>
      <c r="O11" s="105">
        <v>100.16406890894176</v>
      </c>
      <c r="P11" s="12">
        <v>1547</v>
      </c>
      <c r="Q11" s="81">
        <v>20.077871512005192</v>
      </c>
      <c r="R11" s="81">
        <v>88.248716486023966</v>
      </c>
    </row>
    <row r="12" spans="1:19" ht="15" customHeight="1" x14ac:dyDescent="0.2">
      <c r="A12" s="43" t="s">
        <v>36</v>
      </c>
      <c r="B12" s="12">
        <v>2582</v>
      </c>
      <c r="C12" s="105">
        <v>89.311656866136275</v>
      </c>
      <c r="D12" s="12">
        <v>699</v>
      </c>
      <c r="E12" s="81">
        <v>27.072037180480248</v>
      </c>
      <c r="F12" s="105">
        <v>97.625698324022352</v>
      </c>
      <c r="G12" s="12">
        <v>398</v>
      </c>
      <c r="H12" s="81">
        <v>15.414407436096051</v>
      </c>
      <c r="I12" s="81">
        <v>99.5</v>
      </c>
      <c r="J12" s="12">
        <v>583</v>
      </c>
      <c r="K12" s="81">
        <v>22.579395817195973</v>
      </c>
      <c r="L12" s="105">
        <v>88.066465256797585</v>
      </c>
      <c r="M12" s="12">
        <v>395</v>
      </c>
      <c r="N12" s="81">
        <v>15.298218435321456</v>
      </c>
      <c r="O12" s="105">
        <v>90.389016018306634</v>
      </c>
      <c r="P12" s="12">
        <v>507</v>
      </c>
      <c r="Q12" s="81">
        <v>19.635941130906271</v>
      </c>
      <c r="R12" s="81">
        <v>75</v>
      </c>
    </row>
    <row r="13" spans="1:19" ht="15" customHeight="1" x14ac:dyDescent="0.2">
      <c r="A13" s="43" t="s">
        <v>469</v>
      </c>
      <c r="B13" s="12">
        <v>1795</v>
      </c>
      <c r="C13" s="105">
        <v>88.423645320197039</v>
      </c>
      <c r="D13" s="12">
        <v>342</v>
      </c>
      <c r="E13" s="81">
        <v>19.052924791086351</v>
      </c>
      <c r="F13" s="105">
        <v>103.95136778115501</v>
      </c>
      <c r="G13" s="12">
        <v>174</v>
      </c>
      <c r="H13" s="81">
        <v>9.6935933147632305</v>
      </c>
      <c r="I13" s="81">
        <v>87.437185929648237</v>
      </c>
      <c r="J13" s="12">
        <v>324</v>
      </c>
      <c r="K13" s="81">
        <v>18.050139275766018</v>
      </c>
      <c r="L13" s="105">
        <v>117.81818181818183</v>
      </c>
      <c r="M13" s="12">
        <v>259</v>
      </c>
      <c r="N13" s="81">
        <v>14.428969359331475</v>
      </c>
      <c r="O13" s="105">
        <v>81.44654088050315</v>
      </c>
      <c r="P13" s="12">
        <v>696</v>
      </c>
      <c r="Q13" s="81">
        <v>38.774373259052922</v>
      </c>
      <c r="R13" s="81">
        <v>76.567656765676574</v>
      </c>
    </row>
    <row r="14" spans="1:19" ht="15" customHeight="1" x14ac:dyDescent="0.2">
      <c r="A14" s="43" t="s">
        <v>470</v>
      </c>
      <c r="B14" s="12">
        <v>944</v>
      </c>
      <c r="C14" s="105">
        <v>111.84834123222748</v>
      </c>
      <c r="D14" s="12">
        <v>274</v>
      </c>
      <c r="E14" s="81">
        <v>29.025423728813561</v>
      </c>
      <c r="F14" s="105">
        <v>134.97536945812806</v>
      </c>
      <c r="G14" s="12">
        <v>147</v>
      </c>
      <c r="H14" s="81">
        <v>15.572033898305085</v>
      </c>
      <c r="I14" s="81">
        <v>117.6</v>
      </c>
      <c r="J14" s="12">
        <v>204</v>
      </c>
      <c r="K14" s="81">
        <v>21.610169491525426</v>
      </c>
      <c r="L14" s="105">
        <v>96.226415094339629</v>
      </c>
      <c r="M14" s="12">
        <v>150</v>
      </c>
      <c r="N14" s="81">
        <v>15.889830508474576</v>
      </c>
      <c r="O14" s="105">
        <v>120.96774193548387</v>
      </c>
      <c r="P14" s="12">
        <v>169</v>
      </c>
      <c r="Q14" s="81">
        <v>17.902542372881356</v>
      </c>
      <c r="R14" s="81">
        <v>93.888888888888886</v>
      </c>
    </row>
    <row r="15" spans="1:19" ht="15" customHeight="1" x14ac:dyDescent="0.2">
      <c r="A15" s="43" t="s">
        <v>39</v>
      </c>
      <c r="B15" s="12">
        <v>6150</v>
      </c>
      <c r="C15" s="105">
        <v>97.992351816443588</v>
      </c>
      <c r="D15" s="12">
        <v>1540</v>
      </c>
      <c r="E15" s="81">
        <v>25.040650406504067</v>
      </c>
      <c r="F15" s="105">
        <v>105.26315789473684</v>
      </c>
      <c r="G15" s="12">
        <v>935</v>
      </c>
      <c r="H15" s="81">
        <v>15.203252032520325</v>
      </c>
      <c r="I15" s="81">
        <v>115.71782178217822</v>
      </c>
      <c r="J15" s="12">
        <v>1286</v>
      </c>
      <c r="K15" s="81">
        <v>20.910569105691057</v>
      </c>
      <c r="L15" s="105">
        <v>106.1056105610561</v>
      </c>
      <c r="M15" s="12">
        <v>941</v>
      </c>
      <c r="N15" s="81">
        <v>15.300813008130081</v>
      </c>
      <c r="O15" s="105">
        <v>93.912175648702586</v>
      </c>
      <c r="P15" s="12">
        <v>1448</v>
      </c>
      <c r="Q15" s="81">
        <v>23.54471544715447</v>
      </c>
      <c r="R15" s="81">
        <v>80.848687883863761</v>
      </c>
    </row>
    <row r="16" spans="1:19" ht="15" customHeight="1" x14ac:dyDescent="0.2">
      <c r="A16" s="43" t="s">
        <v>40</v>
      </c>
      <c r="B16" s="12">
        <v>1245</v>
      </c>
      <c r="C16" s="105">
        <v>94.965675057208244</v>
      </c>
      <c r="D16" s="12">
        <v>302</v>
      </c>
      <c r="E16" s="81">
        <v>24.257028112449799</v>
      </c>
      <c r="F16" s="105">
        <v>104.86111111111111</v>
      </c>
      <c r="G16" s="12">
        <v>157</v>
      </c>
      <c r="H16" s="81">
        <v>12.610441767068274</v>
      </c>
      <c r="I16" s="81">
        <v>91.812865497076018</v>
      </c>
      <c r="J16" s="12">
        <v>248</v>
      </c>
      <c r="K16" s="81">
        <v>19.919678714859437</v>
      </c>
      <c r="L16" s="105">
        <v>102.05761316872429</v>
      </c>
      <c r="M16" s="12">
        <v>201</v>
      </c>
      <c r="N16" s="81">
        <v>16.14457831325301</v>
      </c>
      <c r="O16" s="105">
        <v>89.333333333333329</v>
      </c>
      <c r="P16" s="12">
        <v>337</v>
      </c>
      <c r="Q16" s="81">
        <v>27.068273092369477</v>
      </c>
      <c r="R16" s="81">
        <v>87.760416666666657</v>
      </c>
    </row>
    <row r="17" spans="1:18" ht="15" customHeight="1" x14ac:dyDescent="0.2">
      <c r="A17" s="43"/>
      <c r="B17" s="12"/>
      <c r="C17" s="105"/>
      <c r="D17" s="12"/>
      <c r="E17" s="81"/>
      <c r="F17" s="105"/>
      <c r="G17" s="12"/>
      <c r="H17" s="81"/>
      <c r="I17" s="81"/>
      <c r="J17" s="12"/>
      <c r="K17" s="81"/>
      <c r="L17" s="105"/>
      <c r="M17" s="12"/>
      <c r="N17" s="81"/>
      <c r="O17" s="105"/>
      <c r="P17" s="12"/>
      <c r="Q17" s="81"/>
      <c r="R17" s="81"/>
    </row>
    <row r="18" spans="1:18" ht="15" customHeight="1" x14ac:dyDescent="0.2">
      <c r="A18" s="70" t="s">
        <v>42</v>
      </c>
      <c r="B18" s="71">
        <v>17286</v>
      </c>
      <c r="C18" s="119">
        <v>98.009865623405346</v>
      </c>
      <c r="D18" s="71">
        <v>4215</v>
      </c>
      <c r="E18" s="79">
        <v>24.383894481082958</v>
      </c>
      <c r="F18" s="119">
        <v>100.28551034975017</v>
      </c>
      <c r="G18" s="71">
        <v>2676</v>
      </c>
      <c r="H18" s="79">
        <v>15.480735855605692</v>
      </c>
      <c r="I18" s="79">
        <v>103.60046457607433</v>
      </c>
      <c r="J18" s="71">
        <v>3722</v>
      </c>
      <c r="K18" s="79">
        <v>21.53187550618998</v>
      </c>
      <c r="L18" s="119">
        <v>102.11248285322358</v>
      </c>
      <c r="M18" s="71">
        <v>2970</v>
      </c>
      <c r="N18" s="79">
        <v>17.181534189517528</v>
      </c>
      <c r="O18" s="119">
        <v>105.13274336283185</v>
      </c>
      <c r="P18" s="71">
        <v>3703</v>
      </c>
      <c r="Q18" s="79">
        <v>21.42195996760384</v>
      </c>
      <c r="R18" s="79">
        <v>84.524081259986303</v>
      </c>
    </row>
    <row r="19" spans="1:18" ht="15" customHeight="1" x14ac:dyDescent="0.2">
      <c r="A19" s="43" t="s">
        <v>44</v>
      </c>
      <c r="B19" s="12">
        <v>2771</v>
      </c>
      <c r="C19" s="105">
        <v>98.752672843905913</v>
      </c>
      <c r="D19" s="12">
        <v>842</v>
      </c>
      <c r="E19" s="81">
        <v>30.386142186936123</v>
      </c>
      <c r="F19" s="105">
        <v>94.819819819819813</v>
      </c>
      <c r="G19" s="12">
        <v>483</v>
      </c>
      <c r="H19" s="81">
        <v>17.430530494406351</v>
      </c>
      <c r="I19" s="81">
        <v>92.706333973128594</v>
      </c>
      <c r="J19" s="12">
        <v>714</v>
      </c>
      <c r="K19" s="81">
        <v>25.766871165644172</v>
      </c>
      <c r="L19" s="105">
        <v>111.38845553822152</v>
      </c>
      <c r="M19" s="12">
        <v>448</v>
      </c>
      <c r="N19" s="81">
        <v>16.167448574521835</v>
      </c>
      <c r="O19" s="105">
        <v>101.81818181818181</v>
      </c>
      <c r="P19" s="12">
        <v>284</v>
      </c>
      <c r="Q19" s="81">
        <v>10.249007578491518</v>
      </c>
      <c r="R19" s="81">
        <v>89.87341772151899</v>
      </c>
    </row>
    <row r="20" spans="1:18" ht="15" customHeight="1" x14ac:dyDescent="0.2">
      <c r="A20" s="43" t="s">
        <v>45</v>
      </c>
      <c r="B20" s="12">
        <v>1444</v>
      </c>
      <c r="C20" s="105">
        <v>91.50823827629911</v>
      </c>
      <c r="D20" s="12">
        <v>422</v>
      </c>
      <c r="E20" s="81">
        <v>29.224376731301938</v>
      </c>
      <c r="F20" s="105">
        <v>98.368298368298369</v>
      </c>
      <c r="G20" s="12">
        <v>239</v>
      </c>
      <c r="H20" s="81">
        <v>16.551246537396121</v>
      </c>
      <c r="I20" s="81">
        <v>88.518518518518519</v>
      </c>
      <c r="J20" s="12">
        <v>328</v>
      </c>
      <c r="K20" s="81">
        <v>22.714681440443211</v>
      </c>
      <c r="L20" s="105">
        <v>102.18068535825545</v>
      </c>
      <c r="M20" s="12">
        <v>227</v>
      </c>
      <c r="N20" s="81">
        <v>15.720221606648199</v>
      </c>
      <c r="O20" s="105">
        <v>98.695652173913047</v>
      </c>
      <c r="P20" s="12">
        <v>228</v>
      </c>
      <c r="Q20" s="81">
        <v>15.789473684210526</v>
      </c>
      <c r="R20" s="81">
        <v>69.512195121951208</v>
      </c>
    </row>
    <row r="21" spans="1:18" ht="15" customHeight="1" x14ac:dyDescent="0.2">
      <c r="A21" s="43" t="s">
        <v>46</v>
      </c>
      <c r="B21" s="12">
        <v>2219</v>
      </c>
      <c r="C21" s="105">
        <v>97.111597374179425</v>
      </c>
      <c r="D21" s="12">
        <v>553</v>
      </c>
      <c r="E21" s="81">
        <v>24.921135646687699</v>
      </c>
      <c r="F21" s="105">
        <v>94.691780821917803</v>
      </c>
      <c r="G21" s="12">
        <v>349</v>
      </c>
      <c r="H21" s="81">
        <v>15.727805317710681</v>
      </c>
      <c r="I21" s="81">
        <v>112.58064516129032</v>
      </c>
      <c r="J21" s="12">
        <v>531</v>
      </c>
      <c r="K21" s="81">
        <v>23.929698062190173</v>
      </c>
      <c r="L21" s="105">
        <v>104.94071146245059</v>
      </c>
      <c r="M21" s="12">
        <v>344</v>
      </c>
      <c r="N21" s="81">
        <v>15.502478593961245</v>
      </c>
      <c r="O21" s="105">
        <v>92.225201072386056</v>
      </c>
      <c r="P21" s="12">
        <v>442</v>
      </c>
      <c r="Q21" s="81">
        <v>19.918882379450203</v>
      </c>
      <c r="R21" s="81">
        <v>86.328125</v>
      </c>
    </row>
    <row r="22" spans="1:18" ht="15" customHeight="1" x14ac:dyDescent="0.2">
      <c r="A22" s="43" t="s">
        <v>43</v>
      </c>
      <c r="B22" s="12">
        <v>10852</v>
      </c>
      <c r="C22" s="105">
        <v>98.942377826404083</v>
      </c>
      <c r="D22" s="12">
        <v>2398</v>
      </c>
      <c r="E22" s="81">
        <v>22.097309251750829</v>
      </c>
      <c r="F22" s="105">
        <v>104.17028670721112</v>
      </c>
      <c r="G22" s="12">
        <v>1605</v>
      </c>
      <c r="H22" s="81">
        <v>14.789900479174346</v>
      </c>
      <c r="I22" s="81">
        <v>108.29959514170039</v>
      </c>
      <c r="J22" s="12">
        <v>2149</v>
      </c>
      <c r="K22" s="81">
        <v>19.802801326944341</v>
      </c>
      <c r="L22" s="105">
        <v>98.713826366559488</v>
      </c>
      <c r="M22" s="12">
        <v>1951</v>
      </c>
      <c r="N22" s="81">
        <v>17.97825285661629</v>
      </c>
      <c r="O22" s="105">
        <v>109.48372615039281</v>
      </c>
      <c r="P22" s="12">
        <v>2749</v>
      </c>
      <c r="Q22" s="81">
        <v>25.331736085514191</v>
      </c>
      <c r="R22" s="81">
        <v>85.240310077519382</v>
      </c>
    </row>
    <row r="23" spans="1:18" ht="15" customHeight="1" x14ac:dyDescent="0.2">
      <c r="A23" s="43"/>
      <c r="B23" s="12"/>
      <c r="C23" s="105"/>
      <c r="D23" s="12"/>
      <c r="E23" s="81"/>
      <c r="F23" s="105"/>
      <c r="G23" s="12"/>
      <c r="H23" s="81"/>
      <c r="I23" s="81"/>
      <c r="J23" s="12"/>
      <c r="K23" s="81"/>
      <c r="L23" s="105"/>
      <c r="M23" s="12"/>
      <c r="N23" s="81"/>
      <c r="O23" s="105"/>
      <c r="P23" s="12"/>
      <c r="Q23" s="81"/>
      <c r="R23" s="81"/>
    </row>
    <row r="24" spans="1:18" ht="15" customHeight="1" x14ac:dyDescent="0.2">
      <c r="A24" s="25" t="s">
        <v>65</v>
      </c>
      <c r="B24" s="26">
        <v>1220</v>
      </c>
      <c r="C24" s="106">
        <v>154.23514538558786</v>
      </c>
      <c r="D24" s="26">
        <v>546</v>
      </c>
      <c r="E24" s="83">
        <v>44.754098360655739</v>
      </c>
      <c r="F24" s="106">
        <v>204.49438202247191</v>
      </c>
      <c r="G24" s="26">
        <v>198</v>
      </c>
      <c r="H24" s="83">
        <v>16.229508196721312</v>
      </c>
      <c r="I24" s="83">
        <v>123.75</v>
      </c>
      <c r="J24" s="26">
        <v>250</v>
      </c>
      <c r="K24" s="83">
        <v>20.491803278688526</v>
      </c>
      <c r="L24" s="106">
        <v>183.8235294117647</v>
      </c>
      <c r="M24" s="26">
        <v>116</v>
      </c>
      <c r="N24" s="83">
        <v>9.5081967213114744</v>
      </c>
      <c r="O24" s="106">
        <v>76.31578947368422</v>
      </c>
      <c r="P24" s="26">
        <v>110</v>
      </c>
      <c r="Q24" s="83">
        <v>9.0163934426229506</v>
      </c>
      <c r="R24" s="83">
        <v>144.73684210526315</v>
      </c>
    </row>
    <row r="26" spans="1:18" ht="15" customHeight="1" x14ac:dyDescent="0.2">
      <c r="A26" s="68" t="s">
        <v>147</v>
      </c>
    </row>
  </sheetData>
  <mergeCells count="6">
    <mergeCell ref="J3:L3"/>
    <mergeCell ref="M3:O3"/>
    <mergeCell ref="P3:R3"/>
    <mergeCell ref="B3:C3"/>
    <mergeCell ref="D3:F3"/>
    <mergeCell ref="G3:I3"/>
  </mergeCells>
  <hyperlinks>
    <hyperlink ref="A26" location="Kazalo!A1" display="nazaj na kazalo" xr:uid="{00000000-0004-0000-2000-000000000000}"/>
  </hyperlinks>
  <pageMargins left="0.31496062992125984" right="0.31496062992125984" top="0.98425196850393704" bottom="0.98425196850393704" header="0" footer="0"/>
  <pageSetup paperSize="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6"/>
  <sheetViews>
    <sheetView showGridLines="0" tabSelected="1" workbookViewId="0"/>
  </sheetViews>
  <sheetFormatPr defaultColWidth="9.140625" defaultRowHeight="15" customHeight="1" x14ac:dyDescent="0.2"/>
  <cols>
    <col min="1" max="1" width="17.7109375" style="6" customWidth="1"/>
    <col min="2" max="3" width="7.5703125" style="6" customWidth="1"/>
    <col min="4" max="4" width="8.28515625" style="6" bestFit="1" customWidth="1"/>
    <col min="5" max="6" width="8.42578125" style="6" customWidth="1"/>
    <col min="7" max="8" width="11.7109375" style="6" customWidth="1"/>
    <col min="9" max="9" width="8.28515625" style="6" customWidth="1"/>
    <col min="10" max="10" width="9.140625" style="6"/>
    <col min="11" max="11" width="25.85546875" style="6" customWidth="1"/>
    <col min="12" max="12" width="9.140625" style="6"/>
    <col min="13" max="13" width="11.5703125" style="6" bestFit="1" customWidth="1"/>
    <col min="14" max="16384" width="9.140625" style="6"/>
  </cols>
  <sheetData>
    <row r="1" spans="1:13" ht="15" customHeight="1" x14ac:dyDescent="0.2">
      <c r="A1" s="9" t="s">
        <v>151</v>
      </c>
      <c r="B1" s="1"/>
      <c r="C1" s="1"/>
      <c r="D1" s="1"/>
      <c r="E1" s="1"/>
      <c r="F1" s="1"/>
      <c r="G1" s="1"/>
      <c r="H1" s="1"/>
      <c r="I1" s="1"/>
    </row>
    <row r="2" spans="1:13" ht="15" customHeight="1" x14ac:dyDescent="0.2">
      <c r="A2" s="1"/>
      <c r="B2" s="1"/>
      <c r="C2" s="1"/>
      <c r="D2" s="1"/>
      <c r="E2" s="1"/>
      <c r="F2" s="1"/>
      <c r="G2" s="1"/>
      <c r="H2" s="1"/>
      <c r="I2" s="1"/>
    </row>
    <row r="3" spans="1:13" ht="15" customHeight="1" x14ac:dyDescent="0.2">
      <c r="A3" s="159"/>
      <c r="B3" s="379" t="s">
        <v>146</v>
      </c>
      <c r="C3" s="380"/>
      <c r="D3" s="381"/>
      <c r="E3" s="379" t="s">
        <v>63</v>
      </c>
      <c r="F3" s="381"/>
      <c r="G3" s="380" t="s">
        <v>105</v>
      </c>
      <c r="H3" s="380"/>
      <c r="I3" s="48"/>
    </row>
    <row r="4" spans="1:13" ht="15" customHeight="1" x14ac:dyDescent="0.2">
      <c r="A4" s="241" t="s">
        <v>67</v>
      </c>
      <c r="B4" s="374" t="s">
        <v>59</v>
      </c>
      <c r="C4" s="375"/>
      <c r="D4" s="378"/>
      <c r="E4" s="144" t="s">
        <v>597</v>
      </c>
      <c r="F4" s="145" t="s">
        <v>650</v>
      </c>
      <c r="G4" s="375" t="s">
        <v>106</v>
      </c>
      <c r="H4" s="375"/>
      <c r="I4" s="48"/>
    </row>
    <row r="5" spans="1:13" ht="15" customHeight="1" x14ac:dyDescent="0.2">
      <c r="A5" s="242" t="s">
        <v>61</v>
      </c>
      <c r="B5" s="165" t="s">
        <v>594</v>
      </c>
      <c r="C5" s="166" t="s">
        <v>597</v>
      </c>
      <c r="D5" s="166" t="s">
        <v>650</v>
      </c>
      <c r="E5" s="169" t="s">
        <v>651</v>
      </c>
      <c r="F5" s="170" t="s">
        <v>652</v>
      </c>
      <c r="G5" s="166" t="s">
        <v>651</v>
      </c>
      <c r="H5" s="166" t="s">
        <v>597</v>
      </c>
      <c r="I5" s="48"/>
    </row>
    <row r="6" spans="1:13" ht="15" customHeight="1" x14ac:dyDescent="0.2">
      <c r="A6" s="21" t="s">
        <v>22</v>
      </c>
      <c r="B6" s="22">
        <v>13416</v>
      </c>
      <c r="C6" s="23">
        <v>13142</v>
      </c>
      <c r="D6" s="23">
        <v>14723.166666666666</v>
      </c>
      <c r="E6" s="74">
        <v>100.85955487336915</v>
      </c>
      <c r="F6" s="103">
        <v>99.425992414095816</v>
      </c>
      <c r="G6" s="75">
        <v>30.044501833106597</v>
      </c>
      <c r="H6" s="75">
        <v>30.996745129487241</v>
      </c>
      <c r="I6" s="48"/>
    </row>
    <row r="7" spans="1:13" ht="12.75" customHeight="1" x14ac:dyDescent="0.2">
      <c r="A7" s="11"/>
      <c r="B7" s="15"/>
      <c r="C7" s="16"/>
      <c r="D7" s="16"/>
      <c r="E7" s="77"/>
      <c r="F7" s="104"/>
      <c r="G7" s="78"/>
      <c r="H7" s="78"/>
      <c r="I7" s="48"/>
    </row>
    <row r="8" spans="1:13" ht="15" customHeight="1" x14ac:dyDescent="0.2">
      <c r="A8" s="18" t="s">
        <v>23</v>
      </c>
      <c r="B8" s="12">
        <v>1532</v>
      </c>
      <c r="C8" s="13">
        <v>1502</v>
      </c>
      <c r="D8" s="13">
        <v>1608.3333333333333</v>
      </c>
      <c r="E8" s="80">
        <v>111.67286245353161</v>
      </c>
      <c r="F8" s="105">
        <v>106.74778761061945</v>
      </c>
      <c r="G8" s="81">
        <v>27.084172372130489</v>
      </c>
      <c r="H8" s="81">
        <v>30.621814475025484</v>
      </c>
      <c r="I8" s="3"/>
    </row>
    <row r="9" spans="1:13" ht="15" customHeight="1" x14ac:dyDescent="0.2">
      <c r="A9" s="18" t="s">
        <v>24</v>
      </c>
      <c r="B9" s="12">
        <v>935</v>
      </c>
      <c r="C9" s="13">
        <v>912</v>
      </c>
      <c r="D9" s="13">
        <v>1055.1666666666667</v>
      </c>
      <c r="E9" s="80">
        <v>108.18505338078293</v>
      </c>
      <c r="F9" s="105">
        <v>101.71915167095118</v>
      </c>
      <c r="G9" s="81">
        <v>29.383060299756014</v>
      </c>
      <c r="H9" s="81">
        <v>32.294617563739372</v>
      </c>
      <c r="I9" s="3"/>
      <c r="L9" s="7"/>
      <c r="M9" s="8"/>
    </row>
    <row r="10" spans="1:13" ht="15" customHeight="1" x14ac:dyDescent="0.2">
      <c r="A10" s="18" t="s">
        <v>25</v>
      </c>
      <c r="B10" s="12">
        <v>1332</v>
      </c>
      <c r="C10" s="13">
        <v>1313</v>
      </c>
      <c r="D10" s="13">
        <v>1503.1666666666667</v>
      </c>
      <c r="E10" s="80">
        <v>101.07775211701309</v>
      </c>
      <c r="F10" s="105">
        <v>102.90963030579643</v>
      </c>
      <c r="G10" s="81">
        <v>48.68815592203898</v>
      </c>
      <c r="H10" s="81">
        <v>49.029126213592235</v>
      </c>
      <c r="I10" s="3"/>
      <c r="L10" s="7"/>
      <c r="M10" s="8"/>
    </row>
    <row r="11" spans="1:13" ht="15" customHeight="1" x14ac:dyDescent="0.2">
      <c r="A11" s="18" t="s">
        <v>26</v>
      </c>
      <c r="B11" s="12">
        <v>3652</v>
      </c>
      <c r="C11" s="13">
        <v>3607</v>
      </c>
      <c r="D11" s="13">
        <v>3780</v>
      </c>
      <c r="E11" s="80">
        <v>99.1206375377851</v>
      </c>
      <c r="F11" s="105">
        <v>99.060930334134085</v>
      </c>
      <c r="G11" s="81">
        <v>28.66934530843772</v>
      </c>
      <c r="H11" s="81">
        <v>28.466577223581407</v>
      </c>
      <c r="I11" s="4"/>
      <c r="L11" s="7"/>
      <c r="M11" s="8"/>
    </row>
    <row r="12" spans="1:13" ht="15" customHeight="1" x14ac:dyDescent="0.2">
      <c r="A12" s="18" t="s">
        <v>27</v>
      </c>
      <c r="B12" s="12">
        <v>1882</v>
      </c>
      <c r="C12" s="13">
        <v>1824</v>
      </c>
      <c r="D12" s="13">
        <v>2138.6666666666665</v>
      </c>
      <c r="E12" s="80">
        <v>103.81331815594763</v>
      </c>
      <c r="F12" s="105">
        <v>100.65103145344732</v>
      </c>
      <c r="G12" s="81">
        <v>29.8758714504336</v>
      </c>
      <c r="H12" s="81">
        <v>29.960578186596582</v>
      </c>
      <c r="I12" s="4"/>
      <c r="L12" s="7"/>
      <c r="M12" s="8"/>
    </row>
    <row r="13" spans="1:13" ht="15" customHeight="1" x14ac:dyDescent="0.2">
      <c r="A13" s="18" t="s">
        <v>28</v>
      </c>
      <c r="B13" s="12">
        <v>755</v>
      </c>
      <c r="C13" s="13">
        <v>713</v>
      </c>
      <c r="D13" s="13">
        <v>941</v>
      </c>
      <c r="E13" s="80">
        <v>93.939393939393938</v>
      </c>
      <c r="F13" s="105">
        <v>94.335839598997495</v>
      </c>
      <c r="G13" s="81">
        <v>26.631578947368421</v>
      </c>
      <c r="H13" s="81">
        <v>28.451715881883477</v>
      </c>
      <c r="I13" s="5"/>
      <c r="L13" s="7"/>
      <c r="M13" s="8"/>
    </row>
    <row r="14" spans="1:13" ht="15" customHeight="1" x14ac:dyDescent="0.2">
      <c r="A14" s="18" t="s">
        <v>29</v>
      </c>
      <c r="B14" s="12">
        <v>560</v>
      </c>
      <c r="C14" s="13">
        <v>539</v>
      </c>
      <c r="D14" s="13">
        <v>598.33333333333337</v>
      </c>
      <c r="E14" s="80">
        <v>90.893760539629014</v>
      </c>
      <c r="F14" s="105">
        <v>94.126900891452564</v>
      </c>
      <c r="G14" s="81">
        <v>39.905787348586806</v>
      </c>
      <c r="H14" s="81">
        <v>39.95552260934025</v>
      </c>
      <c r="I14" s="5"/>
      <c r="L14" s="7"/>
      <c r="M14" s="8"/>
    </row>
    <row r="15" spans="1:13" ht="15" customHeight="1" x14ac:dyDescent="0.2">
      <c r="A15" s="18" t="s">
        <v>30</v>
      </c>
      <c r="B15" s="12">
        <v>609</v>
      </c>
      <c r="C15" s="13">
        <v>580</v>
      </c>
      <c r="D15" s="13">
        <v>654.5</v>
      </c>
      <c r="E15" s="80">
        <v>107.40740740740742</v>
      </c>
      <c r="F15" s="105">
        <v>106.42276422764228</v>
      </c>
      <c r="G15" s="81">
        <v>22.103970528039298</v>
      </c>
      <c r="H15" s="81">
        <v>24.828767123287669</v>
      </c>
      <c r="I15" s="5"/>
      <c r="L15" s="7"/>
      <c r="M15" s="8"/>
    </row>
    <row r="16" spans="1:13" ht="15" customHeight="1" x14ac:dyDescent="0.2">
      <c r="A16" s="18" t="s">
        <v>31</v>
      </c>
      <c r="B16" s="12">
        <v>572</v>
      </c>
      <c r="C16" s="13">
        <v>565</v>
      </c>
      <c r="D16" s="13">
        <v>638.66666666666663</v>
      </c>
      <c r="E16" s="80">
        <v>101.985559566787</v>
      </c>
      <c r="F16" s="105">
        <v>102.24119530416222</v>
      </c>
      <c r="G16" s="81">
        <v>32.995830851697441</v>
      </c>
      <c r="H16" s="81">
        <v>33.711217183770884</v>
      </c>
      <c r="I16" s="5"/>
      <c r="L16" s="7"/>
      <c r="M16" s="8"/>
    </row>
    <row r="17" spans="1:13" ht="15" customHeight="1" x14ac:dyDescent="0.2">
      <c r="A17" s="18" t="s">
        <v>32</v>
      </c>
      <c r="B17" s="12">
        <v>353</v>
      </c>
      <c r="C17" s="13">
        <v>358</v>
      </c>
      <c r="D17" s="13">
        <v>418.33333333333331</v>
      </c>
      <c r="E17" s="80">
        <v>101.41643059490085</v>
      </c>
      <c r="F17" s="105">
        <v>98.085189527159045</v>
      </c>
      <c r="G17" s="81">
        <v>18.111852231913801</v>
      </c>
      <c r="H17" s="81">
        <v>20.92343658679135</v>
      </c>
      <c r="I17" s="5"/>
      <c r="L17" s="7"/>
      <c r="M17" s="8"/>
    </row>
    <row r="18" spans="1:13" ht="15" customHeight="1" x14ac:dyDescent="0.2">
      <c r="A18" s="18" t="s">
        <v>33</v>
      </c>
      <c r="B18" s="12">
        <v>330</v>
      </c>
      <c r="C18" s="13">
        <v>335</v>
      </c>
      <c r="D18" s="13">
        <v>343</v>
      </c>
      <c r="E18" s="80">
        <v>95.441595441595439</v>
      </c>
      <c r="F18" s="105">
        <v>89.168110918544187</v>
      </c>
      <c r="G18" s="81">
        <v>26.855394032134662</v>
      </c>
      <c r="H18" s="81">
        <v>26.778577138289368</v>
      </c>
      <c r="I18" s="5"/>
      <c r="L18" s="7"/>
      <c r="M18" s="8"/>
    </row>
    <row r="19" spans="1:13" ht="15" customHeight="1" x14ac:dyDescent="0.2">
      <c r="A19" s="25" t="s">
        <v>34</v>
      </c>
      <c r="B19" s="26">
        <v>904</v>
      </c>
      <c r="C19" s="27">
        <v>894</v>
      </c>
      <c r="D19" s="27">
        <v>1044</v>
      </c>
      <c r="E19" s="82">
        <v>89.66900702106318</v>
      </c>
      <c r="F19" s="106">
        <v>88.562137706772234</v>
      </c>
      <c r="G19" s="83">
        <v>38.673390224980601</v>
      </c>
      <c r="H19" s="83">
        <v>37.203495630461923</v>
      </c>
      <c r="I19" s="5"/>
      <c r="L19" s="7"/>
      <c r="M19" s="8"/>
    </row>
    <row r="20" spans="1:13" ht="15" customHeight="1" x14ac:dyDescent="0.2">
      <c r="A20" s="10"/>
      <c r="B20" s="58"/>
      <c r="C20" s="10"/>
      <c r="D20" s="10"/>
      <c r="E20" s="10"/>
      <c r="F20" s="10"/>
      <c r="G20" s="10"/>
      <c r="H20" s="10"/>
    </row>
    <row r="21" spans="1:13" ht="15" customHeight="1" x14ac:dyDescent="0.2">
      <c r="A21" s="68" t="s">
        <v>147</v>
      </c>
    </row>
    <row r="22" spans="1:13" ht="15" customHeight="1" x14ac:dyDescent="0.2">
      <c r="A22" s="66"/>
    </row>
    <row r="23" spans="1:13" ht="15" customHeight="1" x14ac:dyDescent="0.2">
      <c r="A23" s="66"/>
    </row>
    <row r="24" spans="1:13" ht="15" customHeight="1" x14ac:dyDescent="0.2">
      <c r="A24" s="66"/>
    </row>
    <row r="25" spans="1:13" ht="15" customHeight="1" x14ac:dyDescent="0.2">
      <c r="A25" s="66"/>
    </row>
    <row r="26" spans="1:13" ht="15" customHeight="1" x14ac:dyDescent="0.2">
      <c r="A26" s="66"/>
    </row>
  </sheetData>
  <mergeCells count="5">
    <mergeCell ref="G3:H3"/>
    <mergeCell ref="G4:H4"/>
    <mergeCell ref="E3:F3"/>
    <mergeCell ref="B3:D3"/>
    <mergeCell ref="B4:D4"/>
  </mergeCells>
  <hyperlinks>
    <hyperlink ref="A21" location="Kazalo!A1" display="nazaj na kazalo" xr:uid="{00000000-0004-0000-2100-000000000000}"/>
  </hyperlinks>
  <pageMargins left="0.43307086614173229" right="0.43307086614173229" top="0.98425196850393704" bottom="0.98425196850393704" header="0" footer="0"/>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6"/>
  <sheetViews>
    <sheetView showGridLines="0" tabSelected="1" workbookViewId="0"/>
  </sheetViews>
  <sheetFormatPr defaultColWidth="9.140625" defaultRowHeight="15" customHeight="1" x14ac:dyDescent="0.2"/>
  <cols>
    <col min="1" max="1" width="23.42578125" style="6" customWidth="1"/>
    <col min="2" max="4" width="7.5703125" style="6" customWidth="1"/>
    <col min="5" max="6" width="8.42578125" style="6" customWidth="1"/>
    <col min="7" max="8" width="11.7109375" style="6" customWidth="1"/>
    <col min="9" max="9" width="8.28515625" style="6" customWidth="1"/>
    <col min="10" max="10" width="9.140625" style="6"/>
    <col min="11" max="11" width="25.85546875" style="6" customWidth="1"/>
    <col min="12" max="12" width="9.140625" style="6"/>
    <col min="13" max="13" width="11.5703125" style="6" bestFit="1" customWidth="1"/>
    <col min="14" max="16384" width="9.140625" style="6"/>
  </cols>
  <sheetData>
    <row r="1" spans="1:13" ht="15" customHeight="1" x14ac:dyDescent="0.2">
      <c r="A1" s="9" t="s">
        <v>523</v>
      </c>
      <c r="B1" s="1"/>
      <c r="C1" s="1"/>
      <c r="D1" s="1"/>
      <c r="E1" s="1"/>
      <c r="F1" s="1"/>
      <c r="G1" s="1"/>
      <c r="H1" s="1"/>
      <c r="I1" s="1"/>
    </row>
    <row r="2" spans="1:13" ht="15" customHeight="1" x14ac:dyDescent="0.2">
      <c r="A2" s="1"/>
      <c r="B2" s="1"/>
      <c r="C2" s="1"/>
      <c r="D2" s="1"/>
      <c r="E2" s="1"/>
      <c r="F2" s="1"/>
      <c r="G2" s="1"/>
      <c r="H2" s="1"/>
      <c r="I2" s="1"/>
    </row>
    <row r="3" spans="1:13" ht="15" customHeight="1" x14ac:dyDescent="0.2">
      <c r="A3" s="159"/>
      <c r="B3" s="379" t="s">
        <v>146</v>
      </c>
      <c r="C3" s="380"/>
      <c r="D3" s="381"/>
      <c r="E3" s="379" t="s">
        <v>63</v>
      </c>
      <c r="F3" s="381"/>
      <c r="G3" s="380" t="s">
        <v>105</v>
      </c>
      <c r="H3" s="380"/>
      <c r="I3" s="48"/>
    </row>
    <row r="4" spans="1:13" ht="15" customHeight="1" x14ac:dyDescent="0.2">
      <c r="A4" s="241" t="s">
        <v>89</v>
      </c>
      <c r="B4" s="374" t="s">
        <v>59</v>
      </c>
      <c r="C4" s="375"/>
      <c r="D4" s="378"/>
      <c r="E4" s="144" t="s">
        <v>597</v>
      </c>
      <c r="F4" s="145" t="s">
        <v>650</v>
      </c>
      <c r="G4" s="375" t="s">
        <v>106</v>
      </c>
      <c r="H4" s="375"/>
      <c r="I4" s="48"/>
    </row>
    <row r="5" spans="1:13" ht="15" customHeight="1" x14ac:dyDescent="0.2">
      <c r="A5" s="242" t="s">
        <v>60</v>
      </c>
      <c r="B5" s="165" t="s">
        <v>594</v>
      </c>
      <c r="C5" s="166" t="s">
        <v>597</v>
      </c>
      <c r="D5" s="166" t="s">
        <v>650</v>
      </c>
      <c r="E5" s="169" t="s">
        <v>651</v>
      </c>
      <c r="F5" s="170" t="s">
        <v>652</v>
      </c>
      <c r="G5" s="166" t="s">
        <v>651</v>
      </c>
      <c r="H5" s="166" t="s">
        <v>597</v>
      </c>
      <c r="I5" s="48"/>
    </row>
    <row r="6" spans="1:13" ht="15" customHeight="1" x14ac:dyDescent="0.2">
      <c r="A6" s="21" t="s">
        <v>22</v>
      </c>
      <c r="B6" s="22">
        <v>13416</v>
      </c>
      <c r="C6" s="23">
        <v>13142</v>
      </c>
      <c r="D6" s="23">
        <v>14723.166666666666</v>
      </c>
      <c r="E6" s="221">
        <v>100.85955487336915</v>
      </c>
      <c r="F6" s="222">
        <v>99.425992414095816</v>
      </c>
      <c r="G6" s="202">
        <v>30.044501833106597</v>
      </c>
      <c r="H6" s="75">
        <v>30.996745129487241</v>
      </c>
      <c r="I6" s="48"/>
    </row>
    <row r="7" spans="1:13" ht="12.75" customHeight="1" x14ac:dyDescent="0.2">
      <c r="A7" s="11"/>
      <c r="B7" s="15"/>
      <c r="C7" s="16"/>
      <c r="D7" s="16"/>
      <c r="E7" s="223"/>
      <c r="F7" s="224"/>
      <c r="G7" s="203"/>
      <c r="H7" s="78"/>
      <c r="I7" s="48"/>
    </row>
    <row r="8" spans="1:13" ht="15" customHeight="1" x14ac:dyDescent="0.2">
      <c r="A8" s="70" t="s">
        <v>35</v>
      </c>
      <c r="B8" s="71">
        <v>7343</v>
      </c>
      <c r="C8" s="17">
        <v>7216</v>
      </c>
      <c r="D8" s="17">
        <v>8133.5</v>
      </c>
      <c r="E8" s="225">
        <v>101.44805286095881</v>
      </c>
      <c r="F8" s="226">
        <v>98.943676249949306</v>
      </c>
      <c r="G8" s="205">
        <v>28.10684790769352</v>
      </c>
      <c r="H8" s="79">
        <v>29.390681003584231</v>
      </c>
      <c r="I8" s="3"/>
    </row>
    <row r="9" spans="1:13" ht="15" customHeight="1" x14ac:dyDescent="0.2">
      <c r="A9" s="43" t="s">
        <v>41</v>
      </c>
      <c r="B9" s="12">
        <v>797</v>
      </c>
      <c r="C9" s="13">
        <v>769</v>
      </c>
      <c r="D9" s="13">
        <v>848.66666666666663</v>
      </c>
      <c r="E9" s="227">
        <v>98.08673469387756</v>
      </c>
      <c r="F9" s="228">
        <v>100.83168316831683</v>
      </c>
      <c r="G9" s="206">
        <v>22.65241259751517</v>
      </c>
      <c r="H9" s="81">
        <v>22.731303576707067</v>
      </c>
      <c r="I9" s="3"/>
      <c r="L9" s="7"/>
      <c r="M9" s="8"/>
    </row>
    <row r="10" spans="1:13" ht="15" customHeight="1" x14ac:dyDescent="0.2">
      <c r="A10" s="43" t="s">
        <v>38</v>
      </c>
      <c r="B10" s="12">
        <v>430</v>
      </c>
      <c r="C10" s="13">
        <v>442</v>
      </c>
      <c r="D10" s="13">
        <v>507</v>
      </c>
      <c r="E10" s="227">
        <v>83.239171374764595</v>
      </c>
      <c r="F10" s="228">
        <v>84.664625661007506</v>
      </c>
      <c r="G10" s="206">
        <v>38.646288209606986</v>
      </c>
      <c r="H10" s="81">
        <v>33.459500378501133</v>
      </c>
      <c r="I10" s="3"/>
      <c r="L10" s="7"/>
      <c r="M10" s="8"/>
    </row>
    <row r="11" spans="1:13" ht="15" customHeight="1" x14ac:dyDescent="0.2">
      <c r="A11" s="43" t="s">
        <v>37</v>
      </c>
      <c r="B11" s="12">
        <v>2375</v>
      </c>
      <c r="C11" s="13">
        <v>2332</v>
      </c>
      <c r="D11" s="13">
        <v>2659.3333333333335</v>
      </c>
      <c r="E11" s="227">
        <v>104.20017873100984</v>
      </c>
      <c r="F11" s="228">
        <v>102.31484450144279</v>
      </c>
      <c r="G11" s="206">
        <v>30.182063385030343</v>
      </c>
      <c r="H11" s="81">
        <v>31.039531478770133</v>
      </c>
      <c r="I11" s="4"/>
      <c r="L11" s="7"/>
      <c r="M11" s="8"/>
    </row>
    <row r="12" spans="1:13" ht="15" customHeight="1" x14ac:dyDescent="0.2">
      <c r="A12" s="43" t="s">
        <v>36</v>
      </c>
      <c r="B12" s="12">
        <v>769</v>
      </c>
      <c r="C12" s="13">
        <v>731</v>
      </c>
      <c r="D12" s="13">
        <v>941.16666666666663</v>
      </c>
      <c r="E12" s="227">
        <v>96.949602122015904</v>
      </c>
      <c r="F12" s="228">
        <v>94.84380248572387</v>
      </c>
      <c r="G12" s="206">
        <v>26.530612244897959</v>
      </c>
      <c r="H12" s="81">
        <v>28.961965134706812</v>
      </c>
      <c r="I12" s="4"/>
      <c r="L12" s="7"/>
      <c r="M12" s="8"/>
    </row>
    <row r="13" spans="1:13" ht="15" customHeight="1" x14ac:dyDescent="0.2">
      <c r="A13" s="43" t="s">
        <v>469</v>
      </c>
      <c r="B13" s="12">
        <v>367</v>
      </c>
      <c r="C13" s="13">
        <v>381</v>
      </c>
      <c r="D13" s="13">
        <v>426.5</v>
      </c>
      <c r="E13" s="227">
        <v>101.6</v>
      </c>
      <c r="F13" s="228">
        <v>100.74803149606299</v>
      </c>
      <c r="G13" s="206">
        <v>18.968133535660094</v>
      </c>
      <c r="H13" s="81">
        <v>21.90914318573893</v>
      </c>
      <c r="I13" s="5"/>
      <c r="L13" s="7"/>
      <c r="M13" s="8"/>
    </row>
    <row r="14" spans="1:13" ht="15" customHeight="1" x14ac:dyDescent="0.2">
      <c r="A14" s="43" t="s">
        <v>470</v>
      </c>
      <c r="B14" s="12">
        <v>315</v>
      </c>
      <c r="C14" s="13">
        <v>322</v>
      </c>
      <c r="D14" s="13">
        <v>329.16666666666669</v>
      </c>
      <c r="E14" s="227">
        <v>107.33333333333333</v>
      </c>
      <c r="F14" s="228">
        <v>96.15384615384616</v>
      </c>
      <c r="G14" s="206">
        <v>36.231884057971016</v>
      </c>
      <c r="H14" s="81">
        <v>36.799999999999997</v>
      </c>
      <c r="I14" s="5"/>
      <c r="L14" s="7"/>
      <c r="M14" s="8"/>
    </row>
    <row r="15" spans="1:13" ht="15" customHeight="1" x14ac:dyDescent="0.2">
      <c r="A15" s="43" t="s">
        <v>39</v>
      </c>
      <c r="B15" s="12">
        <v>1980</v>
      </c>
      <c r="C15" s="13">
        <v>1919</v>
      </c>
      <c r="D15" s="13">
        <v>2095.5</v>
      </c>
      <c r="E15" s="227">
        <v>107.08705357142858</v>
      </c>
      <c r="F15" s="228">
        <v>102.35265385867795</v>
      </c>
      <c r="G15" s="206">
        <v>29.304987735077674</v>
      </c>
      <c r="H15" s="81">
        <v>32.1709974853311</v>
      </c>
      <c r="I15" s="5"/>
      <c r="L15" s="7"/>
      <c r="M15" s="8"/>
    </row>
    <row r="16" spans="1:13" ht="15" customHeight="1" x14ac:dyDescent="0.2">
      <c r="A16" s="43" t="s">
        <v>40</v>
      </c>
      <c r="B16" s="12">
        <v>310</v>
      </c>
      <c r="C16" s="13">
        <v>320</v>
      </c>
      <c r="D16" s="13">
        <v>326.16666666666669</v>
      </c>
      <c r="E16" s="227">
        <v>94.395280235988196</v>
      </c>
      <c r="F16" s="228">
        <v>86.900532859680297</v>
      </c>
      <c r="G16" s="206">
        <v>26.177606177606176</v>
      </c>
      <c r="H16" s="81">
        <v>25.97402597402597</v>
      </c>
      <c r="I16" s="5"/>
      <c r="L16" s="7"/>
      <c r="M16" s="8"/>
    </row>
    <row r="17" spans="1:13" ht="15" customHeight="1" x14ac:dyDescent="0.2">
      <c r="A17" s="43"/>
      <c r="B17" s="12"/>
      <c r="C17" s="13"/>
      <c r="D17" s="13"/>
      <c r="E17" s="227"/>
      <c r="F17" s="228"/>
      <c r="G17" s="206"/>
      <c r="H17" s="81"/>
      <c r="I17" s="5"/>
      <c r="L17" s="7"/>
      <c r="M17" s="8"/>
    </row>
    <row r="18" spans="1:13" ht="15" customHeight="1" x14ac:dyDescent="0.2">
      <c r="A18" s="70" t="s">
        <v>42</v>
      </c>
      <c r="B18" s="71">
        <v>5735</v>
      </c>
      <c r="C18" s="17">
        <v>5621</v>
      </c>
      <c r="D18" s="17">
        <v>6082.5</v>
      </c>
      <c r="E18" s="225">
        <v>99.539578537276427</v>
      </c>
      <c r="F18" s="226">
        <v>100.21693760984182</v>
      </c>
      <c r="G18" s="205">
        <v>32.71536990904351</v>
      </c>
      <c r="H18" s="79">
        <v>33.520186057606303</v>
      </c>
      <c r="I18" s="5"/>
      <c r="L18" s="7"/>
      <c r="M18" s="8"/>
    </row>
    <row r="19" spans="1:13" ht="15" customHeight="1" x14ac:dyDescent="0.2">
      <c r="A19" s="43" t="s">
        <v>44</v>
      </c>
      <c r="B19" s="12">
        <v>1293</v>
      </c>
      <c r="C19" s="13">
        <v>1276</v>
      </c>
      <c r="D19" s="13">
        <v>1432.1666666666667</v>
      </c>
      <c r="E19" s="227">
        <v>99.843505477308298</v>
      </c>
      <c r="F19" s="228">
        <v>102.00617283950618</v>
      </c>
      <c r="G19" s="206">
        <v>47.633246366008194</v>
      </c>
      <c r="H19" s="81">
        <v>47.505584512285928</v>
      </c>
      <c r="I19" s="5"/>
      <c r="L19" s="7"/>
      <c r="M19" s="8"/>
    </row>
    <row r="20" spans="1:13" ht="15" customHeight="1" x14ac:dyDescent="0.2">
      <c r="A20" s="43" t="s">
        <v>45</v>
      </c>
      <c r="B20" s="12">
        <v>566</v>
      </c>
      <c r="C20" s="13">
        <v>546</v>
      </c>
      <c r="D20" s="13">
        <v>603.83333333333337</v>
      </c>
      <c r="E20" s="227">
        <v>91.919191919191917</v>
      </c>
      <c r="F20" s="228">
        <v>94.447340980187704</v>
      </c>
      <c r="G20" s="206">
        <v>38.79817112998041</v>
      </c>
      <c r="H20" s="81">
        <v>39.13978494623656</v>
      </c>
      <c r="I20" s="5"/>
      <c r="L20" s="7"/>
      <c r="M20" s="8"/>
    </row>
    <row r="21" spans="1:13" ht="15" customHeight="1" x14ac:dyDescent="0.2">
      <c r="A21" s="43" t="s">
        <v>46</v>
      </c>
      <c r="B21" s="12">
        <v>734</v>
      </c>
      <c r="C21" s="13">
        <v>714</v>
      </c>
      <c r="D21" s="13">
        <v>820.66666666666663</v>
      </c>
      <c r="E21" s="227">
        <v>105.46528803545053</v>
      </c>
      <c r="F21" s="228">
        <v>100.88096701495594</v>
      </c>
      <c r="G21" s="206">
        <v>30.250223413762289</v>
      </c>
      <c r="H21" s="81">
        <v>32.948777111213658</v>
      </c>
      <c r="I21" s="5"/>
      <c r="L21" s="7"/>
      <c r="M21" s="8"/>
    </row>
    <row r="22" spans="1:13" ht="15" customHeight="1" x14ac:dyDescent="0.2">
      <c r="A22" s="43" t="s">
        <v>43</v>
      </c>
      <c r="B22" s="12">
        <v>3142</v>
      </c>
      <c r="C22" s="13">
        <v>3085</v>
      </c>
      <c r="D22" s="13">
        <v>3225.8333333333335</v>
      </c>
      <c r="E22" s="227">
        <v>99.580374435119438</v>
      </c>
      <c r="F22" s="228">
        <v>100.41504539559014</v>
      </c>
      <c r="G22" s="206">
        <v>28.661300767878618</v>
      </c>
      <c r="H22" s="81">
        <v>29.322307765421542</v>
      </c>
      <c r="I22" s="5"/>
      <c r="L22" s="7"/>
      <c r="M22" s="8"/>
    </row>
    <row r="23" spans="1:13" ht="15" customHeight="1" x14ac:dyDescent="0.2">
      <c r="A23" s="43"/>
      <c r="B23" s="12"/>
      <c r="C23" s="13"/>
      <c r="D23" s="13"/>
      <c r="E23" s="227"/>
      <c r="F23" s="228"/>
      <c r="G23" s="206"/>
      <c r="H23" s="81"/>
      <c r="I23" s="5"/>
      <c r="L23" s="7"/>
      <c r="M23" s="8"/>
    </row>
    <row r="24" spans="1:13" ht="15" customHeight="1" x14ac:dyDescent="0.2">
      <c r="A24" s="25" t="s">
        <v>65</v>
      </c>
      <c r="B24" s="26">
        <v>338</v>
      </c>
      <c r="C24" s="27">
        <v>305</v>
      </c>
      <c r="D24" s="27">
        <v>507.16666666666669</v>
      </c>
      <c r="E24" s="229">
        <v>112.96296296296295</v>
      </c>
      <c r="F24" s="230">
        <v>97.814207650273232</v>
      </c>
      <c r="G24" s="231">
        <v>33.707865168539328</v>
      </c>
      <c r="H24" s="83">
        <v>28.319405756731662</v>
      </c>
      <c r="I24" s="5"/>
      <c r="L24" s="7"/>
      <c r="M24" s="8"/>
    </row>
    <row r="25" spans="1:13" ht="15" customHeight="1" x14ac:dyDescent="0.2">
      <c r="A25" s="10"/>
      <c r="B25" s="10"/>
      <c r="C25" s="10"/>
      <c r="D25" s="10"/>
      <c r="E25" s="10"/>
      <c r="F25" s="10"/>
      <c r="G25" s="10"/>
      <c r="H25" s="10"/>
    </row>
    <row r="26" spans="1:13" ht="15" customHeight="1" x14ac:dyDescent="0.2">
      <c r="A26" s="68" t="s">
        <v>147</v>
      </c>
    </row>
  </sheetData>
  <mergeCells count="5">
    <mergeCell ref="G3:H3"/>
    <mergeCell ref="G4:H4"/>
    <mergeCell ref="B3:D3"/>
    <mergeCell ref="E3:F3"/>
    <mergeCell ref="B4:D4"/>
  </mergeCells>
  <hyperlinks>
    <hyperlink ref="A26" location="Kazalo!A1" display="nazaj na kazalo" xr:uid="{00000000-0004-0000-23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36"/>
  <sheetViews>
    <sheetView showGridLines="0" tabSelected="1" workbookViewId="0"/>
  </sheetViews>
  <sheetFormatPr defaultColWidth="9.140625" defaultRowHeight="15" customHeight="1" x14ac:dyDescent="0.2"/>
  <cols>
    <col min="1" max="1" width="17.7109375" style="6" customWidth="1"/>
    <col min="2" max="4" width="6.7109375" style="6" customWidth="1"/>
    <col min="5" max="5" width="12.42578125" style="6" bestFit="1" customWidth="1"/>
    <col min="6" max="6" width="11.85546875" style="6" customWidth="1"/>
    <col min="7" max="7" width="10.7109375" style="6" customWidth="1"/>
    <col min="8" max="8" width="10.5703125" style="6" bestFit="1" customWidth="1"/>
    <col min="9" max="9" width="10.28515625" style="6" bestFit="1" customWidth="1"/>
    <col min="10" max="10" width="8.85546875" style="6" customWidth="1"/>
    <col min="11" max="11" width="10.140625" style="6" customWidth="1"/>
    <col min="12" max="12" width="11.28515625" style="6" customWidth="1"/>
    <col min="13" max="13" width="11.5703125" style="6" bestFit="1" customWidth="1"/>
    <col min="14" max="16384" width="9.140625" style="6"/>
  </cols>
  <sheetData>
    <row r="1" spans="1:13" ht="15" customHeight="1" x14ac:dyDescent="0.2">
      <c r="A1" s="9" t="s">
        <v>534</v>
      </c>
      <c r="B1" s="1"/>
      <c r="C1" s="1"/>
      <c r="D1" s="1"/>
      <c r="E1" s="1"/>
      <c r="F1" s="1"/>
      <c r="G1" s="1"/>
      <c r="H1" s="1"/>
      <c r="I1" s="1"/>
      <c r="J1" s="1"/>
      <c r="K1" s="1"/>
      <c r="L1" s="1"/>
    </row>
    <row r="2" spans="1:13" ht="15" customHeight="1" x14ac:dyDescent="0.2">
      <c r="A2" s="123"/>
      <c r="B2" s="1"/>
      <c r="C2" s="1"/>
      <c r="D2" s="1"/>
      <c r="E2" s="1"/>
      <c r="F2" s="1"/>
      <c r="G2" s="1"/>
      <c r="H2" s="1"/>
      <c r="I2" s="1"/>
      <c r="J2" s="1"/>
      <c r="K2" s="1"/>
      <c r="L2" s="1"/>
    </row>
    <row r="3" spans="1:13" ht="15" customHeight="1" x14ac:dyDescent="0.2">
      <c r="A3" s="159"/>
      <c r="B3" s="379"/>
      <c r="C3" s="380"/>
      <c r="D3" s="380"/>
      <c r="E3" s="177" t="s">
        <v>108</v>
      </c>
      <c r="F3" s="286" t="s">
        <v>249</v>
      </c>
      <c r="G3" s="171" t="s">
        <v>110</v>
      </c>
      <c r="H3" s="172"/>
      <c r="I3" s="178"/>
      <c r="J3" s="172"/>
      <c r="K3" s="172"/>
      <c r="L3" s="172"/>
    </row>
    <row r="4" spans="1:13" ht="15" customHeight="1" x14ac:dyDescent="0.2">
      <c r="A4" s="241"/>
      <c r="B4" s="374" t="s">
        <v>657</v>
      </c>
      <c r="C4" s="375"/>
      <c r="D4" s="375"/>
      <c r="E4" s="32" t="s">
        <v>111</v>
      </c>
      <c r="F4" s="285" t="s">
        <v>248</v>
      </c>
      <c r="G4" s="290" t="s">
        <v>81</v>
      </c>
      <c r="H4" s="291" t="s">
        <v>81</v>
      </c>
      <c r="I4" s="293"/>
      <c r="J4" s="375" t="s">
        <v>121</v>
      </c>
      <c r="K4" s="375"/>
      <c r="L4" s="375"/>
    </row>
    <row r="5" spans="1:13" ht="15" customHeight="1" x14ac:dyDescent="0.2">
      <c r="A5" s="241"/>
      <c r="B5" s="290"/>
      <c r="C5" s="291" t="s">
        <v>107</v>
      </c>
      <c r="D5" s="291"/>
      <c r="E5" s="32" t="s">
        <v>530</v>
      </c>
      <c r="F5" s="285" t="s">
        <v>112</v>
      </c>
      <c r="G5" s="290" t="s">
        <v>113</v>
      </c>
      <c r="H5" s="291" t="s">
        <v>113</v>
      </c>
      <c r="I5" s="293" t="s">
        <v>116</v>
      </c>
      <c r="J5" s="291"/>
      <c r="K5" s="291" t="s">
        <v>119</v>
      </c>
      <c r="L5" s="291" t="s">
        <v>120</v>
      </c>
    </row>
    <row r="6" spans="1:13" ht="15" customHeight="1" x14ac:dyDescent="0.2">
      <c r="A6" s="241" t="s">
        <v>67</v>
      </c>
      <c r="B6" s="296"/>
      <c r="C6" s="297"/>
      <c r="D6" s="141" t="s">
        <v>646</v>
      </c>
      <c r="E6" s="32" t="s">
        <v>109</v>
      </c>
      <c r="F6" s="285" t="s">
        <v>531</v>
      </c>
      <c r="G6" s="290" t="s">
        <v>114</v>
      </c>
      <c r="H6" s="291" t="s">
        <v>115</v>
      </c>
      <c r="I6" s="293" t="s">
        <v>81</v>
      </c>
      <c r="J6" s="291" t="s">
        <v>117</v>
      </c>
      <c r="K6" s="291" t="s">
        <v>118</v>
      </c>
      <c r="L6" s="291" t="s">
        <v>118</v>
      </c>
    </row>
    <row r="7" spans="1:13" ht="15" customHeight="1" x14ac:dyDescent="0.2">
      <c r="A7" s="242" t="s">
        <v>61</v>
      </c>
      <c r="B7" s="165" t="s">
        <v>597</v>
      </c>
      <c r="C7" s="166" t="s">
        <v>646</v>
      </c>
      <c r="D7" s="166" t="s">
        <v>648</v>
      </c>
      <c r="E7" s="179" t="s">
        <v>646</v>
      </c>
      <c r="F7" s="179" t="s">
        <v>646</v>
      </c>
      <c r="G7" s="166" t="s">
        <v>646</v>
      </c>
      <c r="H7" s="166" t="s">
        <v>646</v>
      </c>
      <c r="I7" s="180" t="s">
        <v>646</v>
      </c>
      <c r="J7" s="166" t="s">
        <v>646</v>
      </c>
      <c r="K7" s="166" t="s">
        <v>646</v>
      </c>
      <c r="L7" s="166" t="s">
        <v>646</v>
      </c>
    </row>
    <row r="8" spans="1:13" ht="15" customHeight="1" x14ac:dyDescent="0.2">
      <c r="A8" s="21" t="s">
        <v>22</v>
      </c>
      <c r="B8" s="22">
        <v>6276</v>
      </c>
      <c r="C8" s="23">
        <v>6318</v>
      </c>
      <c r="D8" s="75">
        <v>86.252559726962446</v>
      </c>
      <c r="E8" s="57">
        <v>61</v>
      </c>
      <c r="F8" s="57">
        <v>125</v>
      </c>
      <c r="G8" s="23">
        <v>16</v>
      </c>
      <c r="H8" s="23">
        <v>10</v>
      </c>
      <c r="I8" s="60">
        <v>41</v>
      </c>
      <c r="J8" s="23">
        <v>135</v>
      </c>
      <c r="K8" s="23">
        <v>1</v>
      </c>
      <c r="L8" s="23" t="s">
        <v>262</v>
      </c>
    </row>
    <row r="9" spans="1:13" ht="12.75" customHeight="1" x14ac:dyDescent="0.2">
      <c r="A9" s="11"/>
      <c r="B9" s="15"/>
      <c r="C9" s="16"/>
      <c r="D9" s="78"/>
      <c r="E9" s="59"/>
      <c r="F9" s="59"/>
      <c r="G9" s="16"/>
      <c r="H9" s="16"/>
      <c r="I9" s="61"/>
      <c r="J9" s="16"/>
      <c r="K9" s="16"/>
      <c r="L9" s="16"/>
    </row>
    <row r="10" spans="1:13" ht="15.75" customHeight="1" x14ac:dyDescent="0.2">
      <c r="A10" s="18" t="s">
        <v>23</v>
      </c>
      <c r="B10" s="12">
        <v>1031</v>
      </c>
      <c r="C10" s="13">
        <v>1020</v>
      </c>
      <c r="D10" s="81">
        <v>88.082901554404145</v>
      </c>
      <c r="E10" s="33">
        <v>7</v>
      </c>
      <c r="F10" s="33">
        <v>7</v>
      </c>
      <c r="G10" s="13">
        <v>1</v>
      </c>
      <c r="H10" s="13">
        <v>2</v>
      </c>
      <c r="I10" s="62">
        <v>5</v>
      </c>
      <c r="J10" s="13">
        <v>18</v>
      </c>
      <c r="K10" s="13">
        <v>1</v>
      </c>
      <c r="L10" s="13" t="s">
        <v>262</v>
      </c>
    </row>
    <row r="11" spans="1:13" ht="15" customHeight="1" x14ac:dyDescent="0.2">
      <c r="A11" s="18" t="s">
        <v>24</v>
      </c>
      <c r="B11" s="12">
        <v>378</v>
      </c>
      <c r="C11" s="13">
        <v>377</v>
      </c>
      <c r="D11" s="81">
        <v>87.470997679814388</v>
      </c>
      <c r="E11" s="33" t="s">
        <v>262</v>
      </c>
      <c r="F11" s="33">
        <v>17</v>
      </c>
      <c r="G11" s="13">
        <v>5</v>
      </c>
      <c r="H11" s="13" t="s">
        <v>262</v>
      </c>
      <c r="I11" s="62">
        <v>5</v>
      </c>
      <c r="J11" s="13">
        <v>8</v>
      </c>
      <c r="K11" s="13" t="s">
        <v>262</v>
      </c>
      <c r="L11" s="13" t="s">
        <v>262</v>
      </c>
      <c r="M11" s="8"/>
    </row>
    <row r="12" spans="1:13" ht="15" customHeight="1" x14ac:dyDescent="0.2">
      <c r="A12" s="18" t="s">
        <v>25</v>
      </c>
      <c r="B12" s="12">
        <v>276</v>
      </c>
      <c r="C12" s="13">
        <v>298</v>
      </c>
      <c r="D12" s="81">
        <v>104.56140350877192</v>
      </c>
      <c r="E12" s="33">
        <v>12</v>
      </c>
      <c r="F12" s="33">
        <v>14</v>
      </c>
      <c r="G12" s="13" t="s">
        <v>262</v>
      </c>
      <c r="H12" s="13">
        <v>2</v>
      </c>
      <c r="I12" s="62">
        <v>4</v>
      </c>
      <c r="J12" s="13">
        <v>7</v>
      </c>
      <c r="K12" s="13" t="s">
        <v>262</v>
      </c>
      <c r="L12" s="13" t="s">
        <v>262</v>
      </c>
      <c r="M12" s="8"/>
    </row>
    <row r="13" spans="1:13" ht="15" customHeight="1" x14ac:dyDescent="0.2">
      <c r="A13" s="18" t="s">
        <v>26</v>
      </c>
      <c r="B13" s="12">
        <v>1256</v>
      </c>
      <c r="C13" s="13">
        <v>1250</v>
      </c>
      <c r="D13" s="81">
        <v>87.966220971147081</v>
      </c>
      <c r="E13" s="33" t="s">
        <v>262</v>
      </c>
      <c r="F13" s="33">
        <v>21</v>
      </c>
      <c r="G13" s="13">
        <v>5</v>
      </c>
      <c r="H13" s="13">
        <v>3</v>
      </c>
      <c r="I13" s="62">
        <v>3</v>
      </c>
      <c r="J13" s="13">
        <v>18</v>
      </c>
      <c r="K13" s="13" t="s">
        <v>262</v>
      </c>
      <c r="L13" s="13" t="s">
        <v>262</v>
      </c>
      <c r="M13" s="8"/>
    </row>
    <row r="14" spans="1:13" ht="15" customHeight="1" x14ac:dyDescent="0.2">
      <c r="A14" s="18" t="s">
        <v>27</v>
      </c>
      <c r="B14" s="12">
        <v>673</v>
      </c>
      <c r="C14" s="13">
        <v>695</v>
      </c>
      <c r="D14" s="81">
        <v>93.038821954484604</v>
      </c>
      <c r="E14" s="33">
        <v>10</v>
      </c>
      <c r="F14" s="33">
        <v>7</v>
      </c>
      <c r="G14" s="13" t="s">
        <v>262</v>
      </c>
      <c r="H14" s="13" t="s">
        <v>262</v>
      </c>
      <c r="I14" s="62">
        <v>4</v>
      </c>
      <c r="J14" s="13">
        <v>21</v>
      </c>
      <c r="K14" s="13" t="s">
        <v>262</v>
      </c>
      <c r="L14" s="13" t="s">
        <v>262</v>
      </c>
      <c r="M14" s="8"/>
    </row>
    <row r="15" spans="1:13" ht="15" customHeight="1" x14ac:dyDescent="0.2">
      <c r="A15" s="18" t="s">
        <v>28</v>
      </c>
      <c r="B15" s="12">
        <v>565</v>
      </c>
      <c r="C15" s="13">
        <v>562</v>
      </c>
      <c r="D15" s="81">
        <v>72.609819121447032</v>
      </c>
      <c r="E15" s="33">
        <v>7</v>
      </c>
      <c r="F15" s="33">
        <v>15</v>
      </c>
      <c r="G15" s="13">
        <v>1</v>
      </c>
      <c r="H15" s="13">
        <v>2</v>
      </c>
      <c r="I15" s="62">
        <v>2</v>
      </c>
      <c r="J15" s="13">
        <v>19</v>
      </c>
      <c r="K15" s="13" t="s">
        <v>262</v>
      </c>
      <c r="L15" s="13" t="s">
        <v>262</v>
      </c>
      <c r="M15" s="8"/>
    </row>
    <row r="16" spans="1:13" ht="15" customHeight="1" x14ac:dyDescent="0.2">
      <c r="A16" s="18" t="s">
        <v>29</v>
      </c>
      <c r="B16" s="12">
        <v>188</v>
      </c>
      <c r="C16" s="13">
        <v>185</v>
      </c>
      <c r="D16" s="81">
        <v>68.773234200743488</v>
      </c>
      <c r="E16" s="33">
        <v>4</v>
      </c>
      <c r="F16" s="33">
        <v>6</v>
      </c>
      <c r="G16" s="13">
        <v>2</v>
      </c>
      <c r="H16" s="13" t="s">
        <v>262</v>
      </c>
      <c r="I16" s="62">
        <v>9</v>
      </c>
      <c r="J16" s="13">
        <v>4</v>
      </c>
      <c r="K16" s="13" t="s">
        <v>262</v>
      </c>
      <c r="L16" s="13" t="s">
        <v>262</v>
      </c>
      <c r="M16" s="8"/>
    </row>
    <row r="17" spans="1:13" ht="15" customHeight="1" x14ac:dyDescent="0.2">
      <c r="A17" s="18" t="s">
        <v>30</v>
      </c>
      <c r="B17" s="12">
        <v>416</v>
      </c>
      <c r="C17" s="13">
        <v>421</v>
      </c>
      <c r="D17" s="81">
        <v>88.631578947368411</v>
      </c>
      <c r="E17" s="33" t="s">
        <v>262</v>
      </c>
      <c r="F17" s="33">
        <v>10</v>
      </c>
      <c r="G17" s="13" t="s">
        <v>262</v>
      </c>
      <c r="H17" s="13">
        <v>1</v>
      </c>
      <c r="I17" s="62">
        <v>1</v>
      </c>
      <c r="J17" s="13">
        <v>4</v>
      </c>
      <c r="K17" s="13" t="s">
        <v>262</v>
      </c>
      <c r="L17" s="13" t="s">
        <v>262</v>
      </c>
      <c r="M17" s="8"/>
    </row>
    <row r="18" spans="1:13" ht="15" customHeight="1" x14ac:dyDescent="0.2">
      <c r="A18" s="18" t="s">
        <v>31</v>
      </c>
      <c r="B18" s="12">
        <v>289</v>
      </c>
      <c r="C18" s="13">
        <v>294</v>
      </c>
      <c r="D18" s="81">
        <v>89.090909090909093</v>
      </c>
      <c r="E18" s="33">
        <v>6</v>
      </c>
      <c r="F18" s="33">
        <v>3</v>
      </c>
      <c r="G18" s="13" t="s">
        <v>262</v>
      </c>
      <c r="H18" s="13" t="s">
        <v>262</v>
      </c>
      <c r="I18" s="62">
        <v>2</v>
      </c>
      <c r="J18" s="13">
        <v>17</v>
      </c>
      <c r="K18" s="13" t="s">
        <v>262</v>
      </c>
      <c r="L18" s="13" t="s">
        <v>262</v>
      </c>
      <c r="M18" s="8"/>
    </row>
    <row r="19" spans="1:13" ht="15" customHeight="1" x14ac:dyDescent="0.2">
      <c r="A19" s="18" t="s">
        <v>32</v>
      </c>
      <c r="B19" s="12">
        <v>379</v>
      </c>
      <c r="C19" s="13">
        <v>373</v>
      </c>
      <c r="D19" s="81">
        <v>71.730769230769226</v>
      </c>
      <c r="E19" s="33" t="s">
        <v>262</v>
      </c>
      <c r="F19" s="33">
        <v>6</v>
      </c>
      <c r="G19" s="13" t="s">
        <v>262</v>
      </c>
      <c r="H19" s="13" t="s">
        <v>262</v>
      </c>
      <c r="I19" s="62">
        <v>1</v>
      </c>
      <c r="J19" s="13">
        <v>6</v>
      </c>
      <c r="K19" s="13" t="s">
        <v>262</v>
      </c>
      <c r="L19" s="13" t="s">
        <v>262</v>
      </c>
      <c r="M19" s="8"/>
    </row>
    <row r="20" spans="1:13" ht="15" customHeight="1" x14ac:dyDescent="0.2">
      <c r="A20" s="18" t="s">
        <v>33</v>
      </c>
      <c r="B20" s="12">
        <v>195</v>
      </c>
      <c r="C20" s="13">
        <v>202</v>
      </c>
      <c r="D20" s="81">
        <v>90.990990990990994</v>
      </c>
      <c r="E20" s="33">
        <v>8</v>
      </c>
      <c r="F20" s="33">
        <v>6</v>
      </c>
      <c r="G20" s="13">
        <v>1</v>
      </c>
      <c r="H20" s="13" t="s">
        <v>262</v>
      </c>
      <c r="I20" s="62">
        <v>2</v>
      </c>
      <c r="J20" s="13">
        <v>4</v>
      </c>
      <c r="K20" s="13" t="s">
        <v>262</v>
      </c>
      <c r="L20" s="13" t="s">
        <v>262</v>
      </c>
      <c r="M20" s="8"/>
    </row>
    <row r="21" spans="1:13" ht="15" customHeight="1" x14ac:dyDescent="0.2">
      <c r="A21" s="25" t="s">
        <v>34</v>
      </c>
      <c r="B21" s="26">
        <v>630</v>
      </c>
      <c r="C21" s="27">
        <v>641</v>
      </c>
      <c r="D21" s="83">
        <v>92.496392496392502</v>
      </c>
      <c r="E21" s="34">
        <v>7</v>
      </c>
      <c r="F21" s="34">
        <v>13</v>
      </c>
      <c r="G21" s="27">
        <v>1</v>
      </c>
      <c r="H21" s="27" t="s">
        <v>262</v>
      </c>
      <c r="I21" s="63">
        <v>3</v>
      </c>
      <c r="J21" s="27">
        <v>9</v>
      </c>
      <c r="K21" s="27" t="s">
        <v>262</v>
      </c>
      <c r="L21" s="27" t="s">
        <v>262</v>
      </c>
      <c r="M21" s="8"/>
    </row>
    <row r="22" spans="1:13" ht="15" customHeight="1" x14ac:dyDescent="0.2">
      <c r="A22" s="10"/>
      <c r="B22" s="10"/>
      <c r="C22" s="10"/>
      <c r="D22" s="10"/>
      <c r="E22" s="58"/>
      <c r="F22" s="10"/>
      <c r="G22" s="10"/>
      <c r="H22" s="10"/>
      <c r="I22" s="10"/>
      <c r="J22" s="10"/>
      <c r="K22" s="10"/>
      <c r="L22" s="10"/>
    </row>
    <row r="23" spans="1:13" ht="15" customHeight="1" x14ac:dyDescent="0.2">
      <c r="A23" s="68" t="s">
        <v>147</v>
      </c>
      <c r="E23" s="7"/>
    </row>
    <row r="24" spans="1:13" ht="15" customHeight="1" x14ac:dyDescent="0.25">
      <c r="C24" s="42"/>
    </row>
    <row r="25" spans="1:13" ht="15" customHeight="1" x14ac:dyDescent="0.2">
      <c r="A25" s="187"/>
      <c r="B25" s="187"/>
    </row>
    <row r="27" spans="1:13" s="66" customFormat="1" ht="15" customHeight="1" x14ac:dyDescent="0.2">
      <c r="C27" s="219"/>
      <c r="D27" s="219"/>
      <c r="H27" s="219"/>
      <c r="I27" s="219"/>
      <c r="J27" s="219"/>
    </row>
    <row r="28" spans="1:13" s="66" customFormat="1" ht="15" customHeight="1" x14ac:dyDescent="0.2"/>
    <row r="29" spans="1:13" s="66" customFormat="1" ht="15" customHeight="1" x14ac:dyDescent="0.2"/>
    <row r="30" spans="1:13" s="66" customFormat="1" ht="15" customHeight="1" x14ac:dyDescent="0.2"/>
    <row r="31" spans="1:13" s="66" customFormat="1" ht="15" customHeight="1" x14ac:dyDescent="0.2"/>
    <row r="32" spans="1:13" s="66" customFormat="1" ht="15" customHeight="1" x14ac:dyDescent="0.2"/>
    <row r="33" s="66" customFormat="1" ht="15" customHeight="1" x14ac:dyDescent="0.2"/>
    <row r="34" s="66" customFormat="1" ht="15" customHeight="1" x14ac:dyDescent="0.2"/>
    <row r="35" s="66" customFormat="1" ht="15" customHeight="1" x14ac:dyDescent="0.2"/>
    <row r="36" s="66" customFormat="1" ht="15" customHeight="1" x14ac:dyDescent="0.2"/>
  </sheetData>
  <mergeCells count="3">
    <mergeCell ref="B3:D3"/>
    <mergeCell ref="B4:D4"/>
    <mergeCell ref="J4:L4"/>
  </mergeCells>
  <hyperlinks>
    <hyperlink ref="A23" location="Kazalo!A1" display="nazaj na kazalo" xr:uid="{00000000-0004-0000-24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26"/>
  <sheetViews>
    <sheetView showGridLines="0" tabSelected="1" workbookViewId="0"/>
  </sheetViews>
  <sheetFormatPr defaultColWidth="9.140625" defaultRowHeight="12.75" x14ac:dyDescent="0.2"/>
  <cols>
    <col min="1" max="1" width="39.140625" style="220" customWidth="1"/>
    <col min="2" max="2" width="7.28515625" style="220" customWidth="1"/>
    <col min="3" max="14" width="5.42578125" style="220" customWidth="1"/>
    <col min="15" max="15" width="3.5703125" style="220" customWidth="1"/>
    <col min="16" max="16" width="5.85546875" style="220" customWidth="1"/>
    <col min="17" max="24" width="5" style="220" customWidth="1"/>
    <col min="25" max="25" width="9.140625" style="220"/>
    <col min="26" max="28" width="5" style="220" customWidth="1"/>
    <col min="29" max="30" width="9.140625" style="220"/>
    <col min="31" max="32" width="5" style="220" customWidth="1"/>
    <col min="33" max="16384" width="9.140625" style="220"/>
  </cols>
  <sheetData>
    <row r="1" spans="1:14" x14ac:dyDescent="0.2">
      <c r="A1" s="9" t="s">
        <v>598</v>
      </c>
    </row>
    <row r="3" spans="1:14" ht="15" customHeight="1" x14ac:dyDescent="0.2">
      <c r="A3" s="382" t="s">
        <v>263</v>
      </c>
      <c r="B3" s="384" t="s">
        <v>264</v>
      </c>
      <c r="C3" s="385"/>
      <c r="D3" s="385"/>
      <c r="E3" s="385"/>
      <c r="F3" s="385"/>
      <c r="G3" s="385"/>
      <c r="H3" s="385"/>
      <c r="I3" s="385"/>
      <c r="J3" s="385"/>
      <c r="K3" s="385"/>
      <c r="L3" s="385"/>
      <c r="M3" s="385"/>
      <c r="N3" s="385"/>
    </row>
    <row r="4" spans="1:14" ht="15" customHeight="1" x14ac:dyDescent="0.2">
      <c r="A4" s="383"/>
      <c r="B4" s="232"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14" ht="15" customHeight="1" x14ac:dyDescent="0.2">
      <c r="A5" s="134" t="s">
        <v>265</v>
      </c>
      <c r="B5" s="233">
        <v>708</v>
      </c>
      <c r="C5" s="234">
        <v>80</v>
      </c>
      <c r="D5" s="234">
        <v>62</v>
      </c>
      <c r="E5" s="234">
        <v>68</v>
      </c>
      <c r="F5" s="234">
        <v>136</v>
      </c>
      <c r="G5" s="234">
        <v>75</v>
      </c>
      <c r="H5" s="234">
        <v>59</v>
      </c>
      <c r="I5" s="234">
        <v>29</v>
      </c>
      <c r="J5" s="234">
        <v>19</v>
      </c>
      <c r="K5" s="234">
        <v>28</v>
      </c>
      <c r="L5" s="234">
        <v>24</v>
      </c>
      <c r="M5" s="234">
        <v>53</v>
      </c>
      <c r="N5" s="234">
        <v>75</v>
      </c>
    </row>
    <row r="6" spans="1:14" ht="15" customHeight="1" x14ac:dyDescent="0.2">
      <c r="A6" s="136"/>
      <c r="B6" s="233"/>
      <c r="C6" s="235"/>
      <c r="D6" s="235"/>
      <c r="E6" s="235"/>
      <c r="F6" s="235"/>
      <c r="G6" s="235"/>
      <c r="H6" s="235"/>
      <c r="I6" s="235"/>
      <c r="J6" s="235"/>
      <c r="K6" s="235"/>
      <c r="L6" s="235"/>
      <c r="M6" s="235"/>
      <c r="N6" s="235"/>
    </row>
    <row r="7" spans="1:14" ht="15" customHeight="1" x14ac:dyDescent="0.2">
      <c r="A7" s="137" t="s">
        <v>266</v>
      </c>
      <c r="B7" s="233"/>
      <c r="C7" s="235"/>
      <c r="D7" s="235"/>
      <c r="E7" s="235"/>
      <c r="F7" s="235"/>
      <c r="G7" s="235"/>
      <c r="H7" s="235"/>
      <c r="I7" s="235"/>
      <c r="J7" s="235"/>
      <c r="K7" s="235"/>
      <c r="L7" s="235"/>
      <c r="M7" s="235"/>
      <c r="N7" s="235"/>
    </row>
    <row r="8" spans="1:14" x14ac:dyDescent="0.2">
      <c r="A8" s="139" t="s">
        <v>581</v>
      </c>
      <c r="B8" s="233">
        <v>22</v>
      </c>
      <c r="C8" s="235">
        <v>2</v>
      </c>
      <c r="D8" s="235" t="s">
        <v>262</v>
      </c>
      <c r="E8" s="235">
        <v>2</v>
      </c>
      <c r="F8" s="235">
        <v>10</v>
      </c>
      <c r="G8" s="235" t="s">
        <v>262</v>
      </c>
      <c r="H8" s="235">
        <v>2</v>
      </c>
      <c r="I8" s="235" t="s">
        <v>262</v>
      </c>
      <c r="J8" s="235" t="s">
        <v>262</v>
      </c>
      <c r="K8" s="235" t="s">
        <v>262</v>
      </c>
      <c r="L8" s="235">
        <v>3</v>
      </c>
      <c r="M8" s="235">
        <v>1</v>
      </c>
      <c r="N8" s="235">
        <v>2</v>
      </c>
    </row>
    <row r="9" spans="1:14" s="266" customFormat="1" ht="22.5" x14ac:dyDescent="0.2">
      <c r="A9" s="139" t="s">
        <v>517</v>
      </c>
      <c r="B9" s="233">
        <v>46</v>
      </c>
      <c r="C9" s="235">
        <v>8</v>
      </c>
      <c r="D9" s="235" t="s">
        <v>262</v>
      </c>
      <c r="E9" s="235">
        <v>2</v>
      </c>
      <c r="F9" s="235">
        <v>14</v>
      </c>
      <c r="G9" s="235">
        <v>5</v>
      </c>
      <c r="H9" s="235">
        <v>3</v>
      </c>
      <c r="I9" s="235" t="s">
        <v>262</v>
      </c>
      <c r="J9" s="235" t="s">
        <v>262</v>
      </c>
      <c r="K9" s="235" t="s">
        <v>262</v>
      </c>
      <c r="L9" s="235" t="s">
        <v>262</v>
      </c>
      <c r="M9" s="235">
        <v>13</v>
      </c>
      <c r="N9" s="235">
        <v>1</v>
      </c>
    </row>
    <row r="10" spans="1:14" s="266" customFormat="1" x14ac:dyDescent="0.2">
      <c r="A10" s="139" t="s">
        <v>538</v>
      </c>
      <c r="B10" s="233">
        <v>213</v>
      </c>
      <c r="C10" s="235">
        <v>17</v>
      </c>
      <c r="D10" s="235">
        <v>34</v>
      </c>
      <c r="E10" s="235">
        <v>33</v>
      </c>
      <c r="F10" s="235">
        <v>22</v>
      </c>
      <c r="G10" s="235">
        <v>21</v>
      </c>
      <c r="H10" s="235">
        <v>18</v>
      </c>
      <c r="I10" s="235">
        <v>17</v>
      </c>
      <c r="J10" s="235" t="s">
        <v>262</v>
      </c>
      <c r="K10" s="235" t="s">
        <v>262</v>
      </c>
      <c r="L10" s="235" t="s">
        <v>262</v>
      </c>
      <c r="M10" s="235">
        <v>18</v>
      </c>
      <c r="N10" s="235">
        <v>33</v>
      </c>
    </row>
    <row r="11" spans="1:14" s="266" customFormat="1" x14ac:dyDescent="0.2">
      <c r="A11" s="139" t="s">
        <v>547</v>
      </c>
      <c r="B11" s="233">
        <v>85</v>
      </c>
      <c r="C11" s="235">
        <v>15</v>
      </c>
      <c r="D11" s="235">
        <v>1</v>
      </c>
      <c r="E11" s="235">
        <v>6</v>
      </c>
      <c r="F11" s="235">
        <v>13</v>
      </c>
      <c r="G11" s="235">
        <v>11</v>
      </c>
      <c r="H11" s="235">
        <v>9</v>
      </c>
      <c r="I11" s="235">
        <v>2</v>
      </c>
      <c r="J11" s="235">
        <v>2</v>
      </c>
      <c r="K11" s="235">
        <v>8</v>
      </c>
      <c r="L11" s="235">
        <v>5</v>
      </c>
      <c r="M11" s="235">
        <v>7</v>
      </c>
      <c r="N11" s="235">
        <v>6</v>
      </c>
    </row>
    <row r="12" spans="1:14" s="266" customFormat="1" x14ac:dyDescent="0.2">
      <c r="A12" s="139" t="s">
        <v>548</v>
      </c>
      <c r="B12" s="233">
        <v>11</v>
      </c>
      <c r="C12" s="235">
        <v>3</v>
      </c>
      <c r="D12" s="235">
        <v>1</v>
      </c>
      <c r="E12" s="235" t="s">
        <v>262</v>
      </c>
      <c r="F12" s="235">
        <v>1</v>
      </c>
      <c r="G12" s="235">
        <v>2</v>
      </c>
      <c r="H12" s="235" t="s">
        <v>262</v>
      </c>
      <c r="I12" s="235" t="s">
        <v>262</v>
      </c>
      <c r="J12" s="235">
        <v>1</v>
      </c>
      <c r="K12" s="235" t="s">
        <v>262</v>
      </c>
      <c r="L12" s="235">
        <v>1</v>
      </c>
      <c r="M12" s="235">
        <v>1</v>
      </c>
      <c r="N12" s="235">
        <v>1</v>
      </c>
    </row>
    <row r="13" spans="1:14" s="266" customFormat="1" ht="22.5" x14ac:dyDescent="0.2">
      <c r="A13" s="139" t="s">
        <v>527</v>
      </c>
      <c r="B13" s="233">
        <v>1</v>
      </c>
      <c r="C13" s="235" t="s">
        <v>262</v>
      </c>
      <c r="D13" s="235" t="s">
        <v>262</v>
      </c>
      <c r="E13" s="235" t="s">
        <v>262</v>
      </c>
      <c r="F13" s="235">
        <v>1</v>
      </c>
      <c r="G13" s="235" t="s">
        <v>262</v>
      </c>
      <c r="H13" s="235" t="s">
        <v>262</v>
      </c>
      <c r="I13" s="235" t="s">
        <v>262</v>
      </c>
      <c r="J13" s="235" t="s">
        <v>262</v>
      </c>
      <c r="K13" s="235" t="s">
        <v>262</v>
      </c>
      <c r="L13" s="235" t="s">
        <v>262</v>
      </c>
      <c r="M13" s="235" t="s">
        <v>262</v>
      </c>
      <c r="N13" s="235" t="s">
        <v>262</v>
      </c>
    </row>
    <row r="14" spans="1:14" s="266" customFormat="1" x14ac:dyDescent="0.2">
      <c r="A14" s="139" t="s">
        <v>540</v>
      </c>
      <c r="B14" s="233">
        <v>21</v>
      </c>
      <c r="C14" s="235">
        <v>2</v>
      </c>
      <c r="D14" s="235" t="s">
        <v>262</v>
      </c>
      <c r="E14" s="235">
        <v>4</v>
      </c>
      <c r="F14" s="235">
        <v>2</v>
      </c>
      <c r="G14" s="235">
        <v>3</v>
      </c>
      <c r="H14" s="235">
        <v>4</v>
      </c>
      <c r="I14" s="235" t="s">
        <v>262</v>
      </c>
      <c r="J14" s="235">
        <v>1</v>
      </c>
      <c r="K14" s="235">
        <v>1</v>
      </c>
      <c r="L14" s="235" t="s">
        <v>262</v>
      </c>
      <c r="M14" s="235" t="s">
        <v>262</v>
      </c>
      <c r="N14" s="235">
        <v>4</v>
      </c>
    </row>
    <row r="15" spans="1:14" s="266" customFormat="1" x14ac:dyDescent="0.2">
      <c r="A15" s="139" t="s">
        <v>472</v>
      </c>
      <c r="B15" s="233">
        <v>1</v>
      </c>
      <c r="C15" s="235" t="s">
        <v>262</v>
      </c>
      <c r="D15" s="235" t="s">
        <v>262</v>
      </c>
      <c r="E15" s="235" t="s">
        <v>262</v>
      </c>
      <c r="F15" s="235" t="s">
        <v>262</v>
      </c>
      <c r="G15" s="235" t="s">
        <v>262</v>
      </c>
      <c r="H15" s="235" t="s">
        <v>262</v>
      </c>
      <c r="I15" s="235" t="s">
        <v>262</v>
      </c>
      <c r="J15" s="235" t="s">
        <v>262</v>
      </c>
      <c r="K15" s="235" t="s">
        <v>262</v>
      </c>
      <c r="L15" s="235" t="s">
        <v>262</v>
      </c>
      <c r="M15" s="235" t="s">
        <v>262</v>
      </c>
      <c r="N15" s="235">
        <v>1</v>
      </c>
    </row>
    <row r="16" spans="1:14" ht="15" customHeight="1" x14ac:dyDescent="0.2">
      <c r="A16" s="137" t="s">
        <v>267</v>
      </c>
      <c r="B16" s="233"/>
      <c r="C16" s="235"/>
      <c r="D16" s="235"/>
      <c r="E16" s="235"/>
      <c r="F16" s="235"/>
      <c r="G16" s="235"/>
      <c r="H16" s="235"/>
      <c r="I16" s="235"/>
      <c r="J16" s="235"/>
      <c r="K16" s="235"/>
      <c r="L16" s="235"/>
      <c r="M16" s="235"/>
      <c r="N16" s="235"/>
    </row>
    <row r="17" spans="1:33" s="266" customFormat="1" ht="15" customHeight="1" x14ac:dyDescent="0.2">
      <c r="A17" s="139" t="s">
        <v>583</v>
      </c>
      <c r="B17" s="233">
        <v>45</v>
      </c>
      <c r="C17" s="235">
        <v>3</v>
      </c>
      <c r="D17" s="235">
        <v>2</v>
      </c>
      <c r="E17" s="235">
        <v>2</v>
      </c>
      <c r="F17" s="235">
        <v>8</v>
      </c>
      <c r="G17" s="235">
        <v>6</v>
      </c>
      <c r="H17" s="235">
        <v>4</v>
      </c>
      <c r="I17" s="235">
        <v>2</v>
      </c>
      <c r="J17" s="235">
        <v>3</v>
      </c>
      <c r="K17" s="235">
        <v>1</v>
      </c>
      <c r="L17" s="235">
        <v>2</v>
      </c>
      <c r="M17" s="235">
        <v>2</v>
      </c>
      <c r="N17" s="235">
        <v>10</v>
      </c>
    </row>
    <row r="18" spans="1:33" s="266" customFormat="1" ht="15" customHeight="1" x14ac:dyDescent="0.2">
      <c r="A18" s="139" t="s">
        <v>549</v>
      </c>
      <c r="B18" s="233">
        <v>216</v>
      </c>
      <c r="C18" s="235">
        <v>26</v>
      </c>
      <c r="D18" s="235">
        <v>20</v>
      </c>
      <c r="E18" s="235">
        <v>19</v>
      </c>
      <c r="F18" s="235">
        <v>61</v>
      </c>
      <c r="G18" s="235">
        <v>21</v>
      </c>
      <c r="H18" s="235">
        <v>12</v>
      </c>
      <c r="I18" s="235">
        <v>7</v>
      </c>
      <c r="J18" s="235">
        <v>10</v>
      </c>
      <c r="K18" s="235">
        <v>7</v>
      </c>
      <c r="L18" s="235">
        <v>12</v>
      </c>
      <c r="M18" s="235">
        <v>10</v>
      </c>
      <c r="N18" s="235">
        <v>11</v>
      </c>
    </row>
    <row r="19" spans="1:33" ht="15" customHeight="1" x14ac:dyDescent="0.2">
      <c r="A19" s="137" t="s">
        <v>268</v>
      </c>
      <c r="B19" s="233"/>
      <c r="C19" s="235"/>
      <c r="D19" s="235"/>
      <c r="E19" s="235"/>
      <c r="F19" s="235"/>
      <c r="G19" s="235"/>
      <c r="H19" s="235"/>
      <c r="I19" s="235"/>
      <c r="J19" s="235"/>
      <c r="K19" s="235"/>
      <c r="L19" s="235"/>
      <c r="M19" s="235"/>
      <c r="N19" s="235"/>
    </row>
    <row r="20" spans="1:33" s="266" customFormat="1" ht="15" customHeight="1" x14ac:dyDescent="0.2">
      <c r="A20" s="139" t="s">
        <v>269</v>
      </c>
      <c r="B20" s="233">
        <v>44</v>
      </c>
      <c r="C20" s="235">
        <v>4</v>
      </c>
      <c r="D20" s="235">
        <v>4</v>
      </c>
      <c r="E20" s="235" t="s">
        <v>262</v>
      </c>
      <c r="F20" s="235">
        <v>4</v>
      </c>
      <c r="G20" s="235">
        <v>4</v>
      </c>
      <c r="H20" s="235">
        <v>6</v>
      </c>
      <c r="I20" s="235">
        <v>1</v>
      </c>
      <c r="J20" s="235">
        <v>2</v>
      </c>
      <c r="K20" s="235">
        <v>11</v>
      </c>
      <c r="L20" s="235">
        <v>1</v>
      </c>
      <c r="M20" s="235">
        <v>1</v>
      </c>
      <c r="N20" s="235">
        <v>6</v>
      </c>
    </row>
    <row r="21" spans="1:33" s="266" customFormat="1" ht="15" customHeight="1" x14ac:dyDescent="0.2">
      <c r="A21" s="139" t="s">
        <v>555</v>
      </c>
      <c r="B21" s="233">
        <v>1</v>
      </c>
      <c r="C21" s="235" t="s">
        <v>262</v>
      </c>
      <c r="D21" s="235" t="s">
        <v>262</v>
      </c>
      <c r="E21" s="235" t="s">
        <v>262</v>
      </c>
      <c r="F21" s="235" t="s">
        <v>262</v>
      </c>
      <c r="G21" s="235">
        <v>1</v>
      </c>
      <c r="H21" s="235" t="s">
        <v>262</v>
      </c>
      <c r="I21" s="235" t="s">
        <v>262</v>
      </c>
      <c r="J21" s="235" t="s">
        <v>262</v>
      </c>
      <c r="K21" s="235" t="s">
        <v>262</v>
      </c>
      <c r="L21" s="235" t="s">
        <v>262</v>
      </c>
      <c r="M21" s="235" t="s">
        <v>262</v>
      </c>
      <c r="N21" s="235" t="s">
        <v>262</v>
      </c>
    </row>
    <row r="22" spans="1:33" s="266" customFormat="1" ht="22.5" x14ac:dyDescent="0.2">
      <c r="A22" s="211" t="s">
        <v>609</v>
      </c>
      <c r="B22" s="236">
        <v>2</v>
      </c>
      <c r="C22" s="237" t="s">
        <v>262</v>
      </c>
      <c r="D22" s="237" t="s">
        <v>262</v>
      </c>
      <c r="E22" s="237" t="s">
        <v>262</v>
      </c>
      <c r="F22" s="237" t="s">
        <v>262</v>
      </c>
      <c r="G22" s="237">
        <v>1</v>
      </c>
      <c r="H22" s="237">
        <v>1</v>
      </c>
      <c r="I22" s="237" t="s">
        <v>262</v>
      </c>
      <c r="J22" s="237" t="s">
        <v>262</v>
      </c>
      <c r="K22" s="237" t="s">
        <v>262</v>
      </c>
      <c r="L22" s="237" t="s">
        <v>262</v>
      </c>
      <c r="M22" s="237" t="s">
        <v>262</v>
      </c>
      <c r="N22" s="237" t="s">
        <v>262</v>
      </c>
      <c r="AG22" s="220"/>
    </row>
    <row r="23" spans="1:33" ht="15" customHeight="1" x14ac:dyDescent="0.2"/>
    <row r="24" spans="1:33" ht="15" customHeight="1" x14ac:dyDescent="0.2">
      <c r="A24" s="68" t="s">
        <v>147</v>
      </c>
    </row>
    <row r="25" spans="1:33" ht="15" customHeight="1" x14ac:dyDescent="0.2"/>
    <row r="26" spans="1:33" ht="15" customHeight="1" x14ac:dyDescent="0.2"/>
  </sheetData>
  <mergeCells count="2">
    <mergeCell ref="A3:A4"/>
    <mergeCell ref="B3:N3"/>
  </mergeCells>
  <hyperlinks>
    <hyperlink ref="A24" location="Kazalo!A1" display="nazaj na kazalo" xr:uid="{00000000-0004-0000-2700-000000000000}"/>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D27"/>
  <sheetViews>
    <sheetView showGridLines="0" tabSelected="1" workbookViewId="0"/>
  </sheetViews>
  <sheetFormatPr defaultColWidth="9.140625" defaultRowHeight="12.75" x14ac:dyDescent="0.2"/>
  <cols>
    <col min="1" max="1" width="39.140625" style="266" customWidth="1"/>
    <col min="2" max="2" width="7.28515625" style="266" customWidth="1"/>
    <col min="3" max="14" width="5.42578125" style="266" customWidth="1"/>
    <col min="15" max="15" width="9.140625" style="266"/>
    <col min="16" max="16" width="5.28515625" style="266" customWidth="1"/>
    <col min="17" max="17" width="10.7109375" style="266" customWidth="1"/>
    <col min="18" max="22" width="5.28515625" style="266" customWidth="1"/>
    <col min="23" max="23" width="12.140625" style="266" bestFit="1" customWidth="1"/>
    <col min="24" max="24" width="9.140625" style="266"/>
    <col min="25" max="27" width="5.28515625" style="266" customWidth="1"/>
    <col min="28" max="28" width="9.140625" style="266"/>
    <col min="29" max="30" width="5.28515625" style="266" customWidth="1"/>
    <col min="31" max="16384" width="9.140625" style="266"/>
  </cols>
  <sheetData>
    <row r="1" spans="1:30" x14ac:dyDescent="0.2">
      <c r="A1" s="9" t="s">
        <v>599</v>
      </c>
    </row>
    <row r="3" spans="1:30" x14ac:dyDescent="0.2">
      <c r="A3" s="382" t="s">
        <v>263</v>
      </c>
      <c r="B3" s="384" t="s">
        <v>264</v>
      </c>
      <c r="C3" s="385"/>
      <c r="D3" s="385"/>
      <c r="E3" s="385"/>
      <c r="F3" s="385"/>
      <c r="G3" s="385"/>
      <c r="H3" s="385"/>
      <c r="I3" s="385"/>
      <c r="J3" s="385"/>
      <c r="K3" s="385"/>
      <c r="L3" s="385"/>
      <c r="M3" s="385"/>
      <c r="N3" s="385"/>
    </row>
    <row r="4" spans="1:30" x14ac:dyDescent="0.2">
      <c r="A4" s="383"/>
      <c r="B4" s="232"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30" x14ac:dyDescent="0.2">
      <c r="A5" s="134" t="s">
        <v>265</v>
      </c>
      <c r="B5" s="233">
        <v>10488</v>
      </c>
      <c r="C5" s="234">
        <v>1229</v>
      </c>
      <c r="D5" s="234">
        <v>626</v>
      </c>
      <c r="E5" s="234">
        <v>786</v>
      </c>
      <c r="F5" s="234">
        <v>2793</v>
      </c>
      <c r="G5" s="234">
        <v>1231</v>
      </c>
      <c r="H5" s="234">
        <v>902</v>
      </c>
      <c r="I5" s="234">
        <v>421</v>
      </c>
      <c r="J5" s="234">
        <v>603</v>
      </c>
      <c r="K5" s="234">
        <v>454</v>
      </c>
      <c r="L5" s="234">
        <v>357</v>
      </c>
      <c r="M5" s="234">
        <v>338</v>
      </c>
      <c r="N5" s="234">
        <v>748</v>
      </c>
    </row>
    <row r="6" spans="1:30" x14ac:dyDescent="0.2">
      <c r="A6" s="136"/>
      <c r="B6" s="233"/>
      <c r="C6" s="235"/>
      <c r="D6" s="235"/>
      <c r="E6" s="235"/>
      <c r="F6" s="235"/>
      <c r="G6" s="235"/>
      <c r="H6" s="235"/>
      <c r="I6" s="235"/>
      <c r="J6" s="235"/>
      <c r="K6" s="235"/>
      <c r="L6" s="235"/>
      <c r="M6" s="235"/>
      <c r="N6" s="235"/>
      <c r="P6" s="283"/>
      <c r="Q6" s="188"/>
      <c r="R6" s="188"/>
      <c r="T6" s="188"/>
      <c r="U6" s="188"/>
      <c r="V6" s="188"/>
      <c r="W6" s="188"/>
      <c r="X6" s="188"/>
      <c r="Y6" s="188"/>
      <c r="Z6" s="188"/>
      <c r="AA6" s="188"/>
      <c r="AB6" s="188"/>
      <c r="AC6" s="188"/>
      <c r="AD6" s="188"/>
    </row>
    <row r="7" spans="1:30" x14ac:dyDescent="0.2">
      <c r="A7" s="137" t="s">
        <v>266</v>
      </c>
      <c r="B7" s="233"/>
      <c r="C7" s="235"/>
      <c r="D7" s="235"/>
      <c r="E7" s="235"/>
      <c r="F7" s="235"/>
      <c r="G7" s="235"/>
      <c r="H7" s="235"/>
      <c r="I7" s="235"/>
      <c r="J7" s="235"/>
      <c r="K7" s="235"/>
      <c r="L7" s="235"/>
      <c r="M7" s="235"/>
      <c r="N7" s="235"/>
      <c r="P7" s="284"/>
      <c r="Q7" s="188"/>
      <c r="R7" s="188"/>
      <c r="T7" s="188"/>
      <c r="U7" s="188"/>
      <c r="V7" s="188"/>
      <c r="W7" s="188"/>
      <c r="X7" s="188"/>
      <c r="Y7" s="188"/>
      <c r="Z7" s="188"/>
      <c r="AA7" s="188"/>
      <c r="AB7" s="188"/>
      <c r="AC7" s="188"/>
      <c r="AD7" s="188"/>
    </row>
    <row r="8" spans="1:30" ht="22.5" x14ac:dyDescent="0.2">
      <c r="A8" s="139" t="s">
        <v>546</v>
      </c>
      <c r="B8" s="233">
        <v>1679</v>
      </c>
      <c r="C8" s="235">
        <v>232</v>
      </c>
      <c r="D8" s="235">
        <v>31</v>
      </c>
      <c r="E8" s="235">
        <v>110</v>
      </c>
      <c r="F8" s="235">
        <v>377</v>
      </c>
      <c r="G8" s="235">
        <v>273</v>
      </c>
      <c r="H8" s="235">
        <v>121</v>
      </c>
      <c r="I8" s="235">
        <v>77</v>
      </c>
      <c r="J8" s="235">
        <v>190</v>
      </c>
      <c r="K8" s="235">
        <v>60</v>
      </c>
      <c r="L8" s="235">
        <v>63</v>
      </c>
      <c r="M8" s="235">
        <v>41</v>
      </c>
      <c r="N8" s="235">
        <v>104</v>
      </c>
      <c r="P8" s="284"/>
      <c r="Q8" s="188"/>
      <c r="R8" s="188"/>
      <c r="T8" s="188"/>
      <c r="U8" s="188"/>
      <c r="V8" s="188"/>
      <c r="W8" s="188"/>
      <c r="X8" s="188"/>
      <c r="Y8" s="188"/>
      <c r="Z8" s="188"/>
      <c r="AA8" s="188"/>
      <c r="AB8" s="188"/>
      <c r="AC8" s="188"/>
      <c r="AD8" s="188"/>
    </row>
    <row r="9" spans="1:30" x14ac:dyDescent="0.2">
      <c r="A9" s="139" t="s">
        <v>581</v>
      </c>
      <c r="B9" s="233">
        <v>418</v>
      </c>
      <c r="C9" s="235">
        <v>56</v>
      </c>
      <c r="D9" s="235">
        <v>18</v>
      </c>
      <c r="E9" s="235">
        <v>26</v>
      </c>
      <c r="F9" s="235">
        <v>190</v>
      </c>
      <c r="G9" s="235">
        <v>29</v>
      </c>
      <c r="H9" s="235">
        <v>26</v>
      </c>
      <c r="I9" s="235">
        <v>4</v>
      </c>
      <c r="J9" s="235">
        <v>16</v>
      </c>
      <c r="K9" s="235">
        <v>16</v>
      </c>
      <c r="L9" s="235">
        <v>13</v>
      </c>
      <c r="M9" s="235">
        <v>11</v>
      </c>
      <c r="N9" s="235">
        <v>13</v>
      </c>
      <c r="P9" s="284"/>
      <c r="Q9" s="188"/>
      <c r="R9" s="188"/>
      <c r="T9" s="188"/>
      <c r="U9" s="188"/>
      <c r="V9" s="188"/>
      <c r="W9" s="188"/>
      <c r="X9" s="188"/>
      <c r="Y9" s="188"/>
      <c r="Z9" s="188"/>
      <c r="AA9" s="188"/>
      <c r="AB9" s="188"/>
      <c r="AC9" s="188"/>
      <c r="AD9" s="188"/>
    </row>
    <row r="10" spans="1:30" ht="22.5" x14ac:dyDescent="0.2">
      <c r="A10" s="139" t="s">
        <v>517</v>
      </c>
      <c r="B10" s="233">
        <v>2444</v>
      </c>
      <c r="C10" s="235">
        <v>201</v>
      </c>
      <c r="D10" s="235">
        <v>106</v>
      </c>
      <c r="E10" s="235">
        <v>248</v>
      </c>
      <c r="F10" s="235">
        <v>1066</v>
      </c>
      <c r="G10" s="235">
        <v>264</v>
      </c>
      <c r="H10" s="235">
        <v>87</v>
      </c>
      <c r="I10" s="235">
        <v>130</v>
      </c>
      <c r="J10" s="235">
        <v>112</v>
      </c>
      <c r="K10" s="235">
        <v>17</v>
      </c>
      <c r="L10" s="235">
        <v>51</v>
      </c>
      <c r="M10" s="235">
        <v>70</v>
      </c>
      <c r="N10" s="235">
        <v>92</v>
      </c>
      <c r="P10" s="284"/>
      <c r="Q10" s="188"/>
      <c r="R10" s="188"/>
      <c r="T10" s="188"/>
      <c r="U10" s="188"/>
      <c r="V10" s="188"/>
      <c r="W10" s="188"/>
      <c r="X10" s="188"/>
      <c r="Y10" s="188"/>
      <c r="Z10" s="188"/>
      <c r="AA10" s="188"/>
      <c r="AB10" s="188"/>
      <c r="AC10" s="188"/>
      <c r="AD10" s="188"/>
    </row>
    <row r="11" spans="1:30" ht="22.5" x14ac:dyDescent="0.2">
      <c r="A11" s="139" t="s">
        <v>539</v>
      </c>
      <c r="B11" s="233">
        <v>192</v>
      </c>
      <c r="C11" s="235">
        <v>8</v>
      </c>
      <c r="D11" s="235">
        <v>49</v>
      </c>
      <c r="E11" s="235">
        <v>2</v>
      </c>
      <c r="F11" s="235">
        <v>54</v>
      </c>
      <c r="G11" s="235" t="s">
        <v>262</v>
      </c>
      <c r="H11" s="235" t="s">
        <v>262</v>
      </c>
      <c r="I11" s="235">
        <v>14</v>
      </c>
      <c r="J11" s="235" t="s">
        <v>262</v>
      </c>
      <c r="K11" s="235">
        <v>62</v>
      </c>
      <c r="L11" s="235" t="s">
        <v>262</v>
      </c>
      <c r="M11" s="235" t="s">
        <v>262</v>
      </c>
      <c r="N11" s="235">
        <v>3</v>
      </c>
      <c r="P11" s="284"/>
      <c r="Q11" s="188"/>
      <c r="R11" s="188"/>
      <c r="T11" s="188"/>
      <c r="U11" s="188"/>
      <c r="V11" s="188"/>
      <c r="W11" s="188"/>
      <c r="X11" s="188"/>
      <c r="Y11" s="188"/>
      <c r="Z11" s="188"/>
      <c r="AA11" s="188"/>
      <c r="AB11" s="188"/>
      <c r="AC11" s="188"/>
      <c r="AD11" s="188"/>
    </row>
    <row r="12" spans="1:30" x14ac:dyDescent="0.2">
      <c r="A12" s="139" t="s">
        <v>538</v>
      </c>
      <c r="B12" s="233">
        <v>392</v>
      </c>
      <c r="C12" s="235">
        <v>32</v>
      </c>
      <c r="D12" s="235">
        <v>61</v>
      </c>
      <c r="E12" s="235">
        <v>67</v>
      </c>
      <c r="F12" s="235">
        <v>40</v>
      </c>
      <c r="G12" s="235">
        <v>43</v>
      </c>
      <c r="H12" s="235">
        <v>28</v>
      </c>
      <c r="I12" s="235">
        <v>24</v>
      </c>
      <c r="J12" s="235" t="s">
        <v>262</v>
      </c>
      <c r="K12" s="235" t="s">
        <v>262</v>
      </c>
      <c r="L12" s="235" t="s">
        <v>262</v>
      </c>
      <c r="M12" s="235">
        <v>33</v>
      </c>
      <c r="N12" s="235">
        <v>64</v>
      </c>
      <c r="P12" s="284"/>
      <c r="Q12" s="188"/>
      <c r="R12" s="188"/>
      <c r="T12" s="188"/>
      <c r="U12" s="188"/>
      <c r="V12" s="188"/>
      <c r="W12" s="188"/>
      <c r="X12" s="188"/>
      <c r="Y12" s="188"/>
      <c r="Z12" s="188"/>
      <c r="AA12" s="188"/>
      <c r="AB12" s="188"/>
      <c r="AC12" s="188"/>
      <c r="AD12" s="188"/>
    </row>
    <row r="13" spans="1:30" ht="22.5" x14ac:dyDescent="0.2">
      <c r="A13" s="139" t="s">
        <v>586</v>
      </c>
      <c r="B13" s="233">
        <v>17</v>
      </c>
      <c r="C13" s="235" t="s">
        <v>262</v>
      </c>
      <c r="D13" s="235" t="s">
        <v>262</v>
      </c>
      <c r="E13" s="235" t="s">
        <v>262</v>
      </c>
      <c r="F13" s="235">
        <v>9</v>
      </c>
      <c r="G13" s="235" t="s">
        <v>262</v>
      </c>
      <c r="H13" s="235" t="s">
        <v>262</v>
      </c>
      <c r="I13" s="235" t="s">
        <v>262</v>
      </c>
      <c r="J13" s="235">
        <v>8</v>
      </c>
      <c r="K13" s="235" t="s">
        <v>262</v>
      </c>
      <c r="L13" s="235" t="s">
        <v>262</v>
      </c>
      <c r="M13" s="235" t="s">
        <v>262</v>
      </c>
      <c r="N13" s="235" t="s">
        <v>262</v>
      </c>
      <c r="P13" s="284"/>
      <c r="Q13" s="188"/>
      <c r="R13" s="188"/>
      <c r="T13" s="188"/>
      <c r="U13" s="188"/>
      <c r="V13" s="188"/>
      <c r="W13" s="188"/>
      <c r="X13" s="188"/>
      <c r="Y13" s="188"/>
      <c r="Z13" s="188"/>
      <c r="AA13" s="188"/>
      <c r="AB13" s="188"/>
      <c r="AC13" s="188"/>
      <c r="AD13" s="188"/>
    </row>
    <row r="14" spans="1:30" x14ac:dyDescent="0.2">
      <c r="A14" s="139" t="s">
        <v>547</v>
      </c>
      <c r="B14" s="233">
        <v>614</v>
      </c>
      <c r="C14" s="235">
        <v>103</v>
      </c>
      <c r="D14" s="235">
        <v>28</v>
      </c>
      <c r="E14" s="235">
        <v>25</v>
      </c>
      <c r="F14" s="235">
        <v>70</v>
      </c>
      <c r="G14" s="235">
        <v>70</v>
      </c>
      <c r="H14" s="235">
        <v>112</v>
      </c>
      <c r="I14" s="235">
        <v>18</v>
      </c>
      <c r="J14" s="235">
        <v>15</v>
      </c>
      <c r="K14" s="235">
        <v>48</v>
      </c>
      <c r="L14" s="235">
        <v>36</v>
      </c>
      <c r="M14" s="235">
        <v>27</v>
      </c>
      <c r="N14" s="235">
        <v>62</v>
      </c>
      <c r="P14" s="284"/>
      <c r="Q14" s="188"/>
      <c r="R14" s="188"/>
      <c r="T14" s="188"/>
      <c r="U14" s="188"/>
      <c r="V14" s="188"/>
      <c r="W14" s="188"/>
      <c r="X14" s="188"/>
      <c r="Y14" s="188"/>
      <c r="Z14" s="188"/>
      <c r="AA14" s="188"/>
      <c r="AB14" s="188"/>
      <c r="AC14" s="188"/>
      <c r="AD14" s="188"/>
    </row>
    <row r="15" spans="1:30" x14ac:dyDescent="0.2">
      <c r="A15" s="139" t="s">
        <v>548</v>
      </c>
      <c r="B15" s="233">
        <v>75</v>
      </c>
      <c r="C15" s="235">
        <v>19</v>
      </c>
      <c r="D15" s="235">
        <v>3</v>
      </c>
      <c r="E15" s="235" t="s">
        <v>262</v>
      </c>
      <c r="F15" s="235">
        <v>18</v>
      </c>
      <c r="G15" s="235">
        <v>6</v>
      </c>
      <c r="H15" s="235">
        <v>6</v>
      </c>
      <c r="I15" s="235">
        <v>2</v>
      </c>
      <c r="J15" s="235">
        <v>1</v>
      </c>
      <c r="K15" s="235" t="s">
        <v>262</v>
      </c>
      <c r="L15" s="235">
        <v>3</v>
      </c>
      <c r="M15" s="235">
        <v>2</v>
      </c>
      <c r="N15" s="235">
        <v>15</v>
      </c>
      <c r="P15" s="284"/>
      <c r="Q15" s="188"/>
      <c r="R15" s="188"/>
      <c r="T15" s="188"/>
      <c r="U15" s="188"/>
      <c r="V15" s="188"/>
      <c r="W15" s="188"/>
      <c r="X15" s="188"/>
      <c r="Y15" s="188"/>
      <c r="Z15" s="188"/>
      <c r="AA15" s="188"/>
      <c r="AB15" s="188"/>
      <c r="AC15" s="188"/>
      <c r="AD15" s="188"/>
    </row>
    <row r="16" spans="1:30" ht="22.5" x14ac:dyDescent="0.2">
      <c r="A16" s="139" t="s">
        <v>527</v>
      </c>
      <c r="B16" s="233">
        <v>3</v>
      </c>
      <c r="C16" s="235">
        <v>1</v>
      </c>
      <c r="D16" s="235" t="s">
        <v>262</v>
      </c>
      <c r="E16" s="235" t="s">
        <v>262</v>
      </c>
      <c r="F16" s="235">
        <v>1</v>
      </c>
      <c r="G16" s="235" t="s">
        <v>262</v>
      </c>
      <c r="H16" s="235" t="s">
        <v>262</v>
      </c>
      <c r="I16" s="235">
        <v>1</v>
      </c>
      <c r="J16" s="235" t="s">
        <v>262</v>
      </c>
      <c r="K16" s="235" t="s">
        <v>262</v>
      </c>
      <c r="L16" s="235" t="s">
        <v>262</v>
      </c>
      <c r="M16" s="235" t="s">
        <v>262</v>
      </c>
      <c r="N16" s="235" t="s">
        <v>262</v>
      </c>
      <c r="P16" s="284"/>
      <c r="Q16" s="188"/>
      <c r="R16" s="188"/>
      <c r="T16" s="188"/>
      <c r="U16" s="188"/>
      <c r="V16" s="188"/>
      <c r="W16" s="188"/>
      <c r="X16" s="188"/>
      <c r="Y16" s="188"/>
      <c r="Z16" s="188"/>
      <c r="AA16" s="188"/>
      <c r="AB16" s="188"/>
      <c r="AC16" s="188"/>
      <c r="AD16" s="188"/>
    </row>
    <row r="17" spans="1:30" x14ac:dyDescent="0.2">
      <c r="A17" s="139" t="s">
        <v>540</v>
      </c>
      <c r="B17" s="233">
        <v>238</v>
      </c>
      <c r="C17" s="235">
        <v>17</v>
      </c>
      <c r="D17" s="235">
        <v>9</v>
      </c>
      <c r="E17" s="235">
        <v>19</v>
      </c>
      <c r="F17" s="235">
        <v>32</v>
      </c>
      <c r="G17" s="235">
        <v>39</v>
      </c>
      <c r="H17" s="235">
        <v>32</v>
      </c>
      <c r="I17" s="235">
        <v>7</v>
      </c>
      <c r="J17" s="235">
        <v>17</v>
      </c>
      <c r="K17" s="235">
        <v>24</v>
      </c>
      <c r="L17" s="235">
        <v>10</v>
      </c>
      <c r="M17" s="235">
        <v>3</v>
      </c>
      <c r="N17" s="235">
        <v>29</v>
      </c>
      <c r="P17" s="284"/>
      <c r="Q17" s="188"/>
      <c r="R17" s="188"/>
      <c r="T17" s="188"/>
      <c r="U17" s="188"/>
      <c r="V17" s="188"/>
      <c r="W17" s="188"/>
      <c r="X17" s="188"/>
      <c r="Y17" s="188"/>
      <c r="Z17" s="188"/>
      <c r="AA17" s="188"/>
      <c r="AB17" s="188"/>
      <c r="AC17" s="188"/>
      <c r="AD17" s="188"/>
    </row>
    <row r="18" spans="1:30" x14ac:dyDescent="0.2">
      <c r="A18" s="139" t="s">
        <v>472</v>
      </c>
      <c r="B18" s="233">
        <v>104</v>
      </c>
      <c r="C18" s="235">
        <v>3</v>
      </c>
      <c r="D18" s="235">
        <v>7</v>
      </c>
      <c r="E18" s="235">
        <v>1</v>
      </c>
      <c r="F18" s="235">
        <v>29</v>
      </c>
      <c r="G18" s="235">
        <v>13</v>
      </c>
      <c r="H18" s="235">
        <v>21</v>
      </c>
      <c r="I18" s="235" t="s">
        <v>262</v>
      </c>
      <c r="J18" s="235">
        <v>17</v>
      </c>
      <c r="K18" s="235">
        <v>1</v>
      </c>
      <c r="L18" s="235">
        <v>3</v>
      </c>
      <c r="M18" s="235">
        <v>4</v>
      </c>
      <c r="N18" s="235">
        <v>5</v>
      </c>
      <c r="O18" s="188"/>
      <c r="P18" s="284"/>
      <c r="Q18" s="188"/>
      <c r="R18" s="188"/>
      <c r="T18" s="188"/>
      <c r="U18" s="188"/>
      <c r="V18" s="188"/>
      <c r="W18" s="188"/>
      <c r="X18" s="188"/>
      <c r="Y18" s="188"/>
      <c r="Z18" s="188"/>
      <c r="AA18" s="188"/>
      <c r="AB18" s="188"/>
      <c r="AC18" s="188"/>
      <c r="AD18" s="188"/>
    </row>
    <row r="19" spans="1:30" x14ac:dyDescent="0.2">
      <c r="A19" s="137" t="s">
        <v>267</v>
      </c>
      <c r="B19" s="233"/>
      <c r="C19" s="235"/>
      <c r="D19" s="235"/>
      <c r="E19" s="235"/>
      <c r="F19" s="235"/>
      <c r="G19" s="235"/>
      <c r="H19" s="235"/>
      <c r="I19" s="235"/>
      <c r="J19" s="235"/>
      <c r="K19" s="235"/>
      <c r="L19" s="235"/>
      <c r="M19" s="235"/>
      <c r="N19" s="235"/>
      <c r="P19" s="284"/>
      <c r="Q19" s="188"/>
      <c r="R19" s="188"/>
      <c r="T19" s="188"/>
      <c r="U19" s="188"/>
      <c r="V19" s="188"/>
      <c r="W19" s="188"/>
      <c r="X19" s="188"/>
      <c r="Y19" s="188"/>
      <c r="Z19" s="188"/>
      <c r="AA19" s="188"/>
      <c r="AB19" s="188"/>
      <c r="AC19" s="188"/>
      <c r="AD19" s="188"/>
    </row>
    <row r="20" spans="1:30" x14ac:dyDescent="0.2">
      <c r="A20" s="139" t="s">
        <v>583</v>
      </c>
      <c r="B20" s="233">
        <v>125</v>
      </c>
      <c r="C20" s="235">
        <v>13</v>
      </c>
      <c r="D20" s="235">
        <v>5</v>
      </c>
      <c r="E20" s="235">
        <v>7</v>
      </c>
      <c r="F20" s="235">
        <v>24</v>
      </c>
      <c r="G20" s="235">
        <v>15</v>
      </c>
      <c r="H20" s="235">
        <v>10</v>
      </c>
      <c r="I20" s="235">
        <v>2</v>
      </c>
      <c r="J20" s="235">
        <v>10</v>
      </c>
      <c r="K20" s="235">
        <v>11</v>
      </c>
      <c r="L20" s="235">
        <v>6</v>
      </c>
      <c r="M20" s="235">
        <v>4</v>
      </c>
      <c r="N20" s="235">
        <v>18</v>
      </c>
      <c r="P20" s="284"/>
      <c r="Q20" s="188"/>
      <c r="R20" s="188"/>
      <c r="T20" s="188"/>
      <c r="U20" s="188"/>
      <c r="V20" s="188"/>
      <c r="W20" s="188"/>
      <c r="X20" s="188"/>
      <c r="Y20" s="188"/>
      <c r="Z20" s="188"/>
      <c r="AA20" s="188"/>
      <c r="AB20" s="188"/>
      <c r="AC20" s="188"/>
      <c r="AD20" s="188"/>
    </row>
    <row r="21" spans="1:30" x14ac:dyDescent="0.2">
      <c r="A21" s="139" t="s">
        <v>549</v>
      </c>
      <c r="B21" s="233">
        <v>2166</v>
      </c>
      <c r="C21" s="235">
        <v>249</v>
      </c>
      <c r="D21" s="235">
        <v>139</v>
      </c>
      <c r="E21" s="235">
        <v>192</v>
      </c>
      <c r="F21" s="235">
        <v>555</v>
      </c>
      <c r="G21" s="235">
        <v>237</v>
      </c>
      <c r="H21" s="235">
        <v>155</v>
      </c>
      <c r="I21" s="235">
        <v>83</v>
      </c>
      <c r="J21" s="235">
        <v>98</v>
      </c>
      <c r="K21" s="235">
        <v>108</v>
      </c>
      <c r="L21" s="235">
        <v>85</v>
      </c>
      <c r="M21" s="235">
        <v>76</v>
      </c>
      <c r="N21" s="235">
        <v>189</v>
      </c>
      <c r="P21" s="284"/>
      <c r="Q21" s="188"/>
      <c r="R21" s="188"/>
      <c r="T21" s="188"/>
      <c r="U21" s="188"/>
      <c r="V21" s="188"/>
      <c r="W21" s="188"/>
      <c r="X21" s="188"/>
      <c r="Y21" s="188"/>
      <c r="Z21" s="188"/>
      <c r="AA21" s="188"/>
      <c r="AB21" s="188"/>
      <c r="AC21" s="188"/>
      <c r="AD21" s="188"/>
    </row>
    <row r="22" spans="1:30" x14ac:dyDescent="0.2">
      <c r="A22" s="137" t="s">
        <v>268</v>
      </c>
      <c r="B22" s="233"/>
      <c r="C22" s="235"/>
      <c r="D22" s="235"/>
      <c r="E22" s="235"/>
      <c r="F22" s="235"/>
      <c r="G22" s="235"/>
      <c r="H22" s="235"/>
      <c r="I22" s="235"/>
      <c r="J22" s="235"/>
      <c r="K22" s="235"/>
      <c r="L22" s="235"/>
      <c r="M22" s="235"/>
      <c r="N22" s="235"/>
      <c r="P22" s="283"/>
      <c r="Q22" s="188"/>
      <c r="R22" s="188"/>
      <c r="T22" s="188"/>
      <c r="U22" s="188"/>
      <c r="V22" s="188"/>
      <c r="W22" s="188"/>
      <c r="X22" s="188"/>
      <c r="Y22" s="188"/>
      <c r="Z22" s="188"/>
      <c r="AA22" s="188"/>
      <c r="AB22" s="188"/>
      <c r="AC22" s="188"/>
      <c r="AD22" s="188"/>
    </row>
    <row r="23" spans="1:30" x14ac:dyDescent="0.2">
      <c r="A23" s="139" t="s">
        <v>269</v>
      </c>
      <c r="B23" s="233">
        <v>1954</v>
      </c>
      <c r="C23" s="235">
        <v>293</v>
      </c>
      <c r="D23" s="235">
        <v>168</v>
      </c>
      <c r="E23" s="235">
        <v>89</v>
      </c>
      <c r="F23" s="235">
        <v>323</v>
      </c>
      <c r="G23" s="235">
        <v>227</v>
      </c>
      <c r="H23" s="235">
        <v>278</v>
      </c>
      <c r="I23" s="235">
        <v>58</v>
      </c>
      <c r="J23" s="235">
        <v>119</v>
      </c>
      <c r="K23" s="235">
        <v>102</v>
      </c>
      <c r="L23" s="235">
        <v>79</v>
      </c>
      <c r="M23" s="235">
        <v>67</v>
      </c>
      <c r="N23" s="235">
        <v>151</v>
      </c>
    </row>
    <row r="24" spans="1:30" x14ac:dyDescent="0.2">
      <c r="A24" s="139" t="s">
        <v>555</v>
      </c>
      <c r="B24" s="233">
        <v>60</v>
      </c>
      <c r="C24" s="235">
        <v>2</v>
      </c>
      <c r="D24" s="235">
        <v>2</v>
      </c>
      <c r="E24" s="235" t="s">
        <v>262</v>
      </c>
      <c r="F24" s="235">
        <v>5</v>
      </c>
      <c r="G24" s="235">
        <v>14</v>
      </c>
      <c r="H24" s="235">
        <v>21</v>
      </c>
      <c r="I24" s="235">
        <v>1</v>
      </c>
      <c r="J24" s="235" t="s">
        <v>262</v>
      </c>
      <c r="K24" s="235">
        <v>4</v>
      </c>
      <c r="L24" s="235">
        <v>8</v>
      </c>
      <c r="M24" s="235" t="s">
        <v>262</v>
      </c>
      <c r="N24" s="235">
        <v>3</v>
      </c>
    </row>
    <row r="25" spans="1:30" ht="22.5" x14ac:dyDescent="0.2">
      <c r="A25" s="211" t="s">
        <v>609</v>
      </c>
      <c r="B25" s="236">
        <v>7</v>
      </c>
      <c r="C25" s="237" t="s">
        <v>262</v>
      </c>
      <c r="D25" s="237" t="s">
        <v>262</v>
      </c>
      <c r="E25" s="237" t="s">
        <v>262</v>
      </c>
      <c r="F25" s="237" t="s">
        <v>262</v>
      </c>
      <c r="G25" s="237">
        <v>1</v>
      </c>
      <c r="H25" s="237">
        <v>5</v>
      </c>
      <c r="I25" s="237" t="s">
        <v>262</v>
      </c>
      <c r="J25" s="237" t="s">
        <v>262</v>
      </c>
      <c r="K25" s="237">
        <v>1</v>
      </c>
      <c r="L25" s="237" t="s">
        <v>262</v>
      </c>
      <c r="M25" s="237" t="s">
        <v>262</v>
      </c>
      <c r="N25" s="237" t="s">
        <v>262</v>
      </c>
    </row>
    <row r="27" spans="1:30" x14ac:dyDescent="0.2">
      <c r="A27" s="68" t="s">
        <v>147</v>
      </c>
      <c r="H27" s="188"/>
    </row>
  </sheetData>
  <mergeCells count="2">
    <mergeCell ref="A3:A4"/>
    <mergeCell ref="B3:N3"/>
  </mergeCells>
  <hyperlinks>
    <hyperlink ref="A27" location="Kazalo!A1" display="nazaj na kazalo" xr:uid="{00000000-0004-0000-2900-000000000000}"/>
  </hyperlinks>
  <pageMargins left="0.7" right="0.7" top="0.75" bottom="0.75" header="0.3" footer="0.3"/>
  <pageSetup paperSize="9" scale="38"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D30"/>
  <sheetViews>
    <sheetView showGridLines="0" tabSelected="1" zoomScaleNormal="100" workbookViewId="0"/>
  </sheetViews>
  <sheetFormatPr defaultColWidth="9.140625" defaultRowHeight="12.75" x14ac:dyDescent="0.2"/>
  <cols>
    <col min="1" max="1" width="39.140625" style="220" customWidth="1"/>
    <col min="2" max="2" width="7.5703125" style="220" customWidth="1"/>
    <col min="3" max="14" width="5.7109375" style="220" customWidth="1"/>
    <col min="15" max="15" width="6.5703125" style="220" customWidth="1"/>
    <col min="16" max="16" width="11" style="220" customWidth="1"/>
    <col min="17" max="25" width="7" style="220" customWidth="1"/>
    <col min="26" max="26" width="9.140625" style="220"/>
    <col min="27" max="31" width="7" style="220" customWidth="1"/>
    <col min="32" max="16384" width="9.140625" style="220"/>
  </cols>
  <sheetData>
    <row r="1" spans="1:14" x14ac:dyDescent="0.2">
      <c r="A1" s="9" t="s">
        <v>600</v>
      </c>
    </row>
    <row r="3" spans="1:14" ht="15" customHeight="1" x14ac:dyDescent="0.2">
      <c r="A3" s="382" t="s">
        <v>263</v>
      </c>
      <c r="B3" s="384" t="s">
        <v>264</v>
      </c>
      <c r="C3" s="385"/>
      <c r="D3" s="385"/>
      <c r="E3" s="385"/>
      <c r="F3" s="385"/>
      <c r="G3" s="385"/>
      <c r="H3" s="385"/>
      <c r="I3" s="385"/>
      <c r="J3" s="385"/>
      <c r="K3" s="385"/>
      <c r="L3" s="385"/>
      <c r="M3" s="385"/>
      <c r="N3" s="385"/>
    </row>
    <row r="4" spans="1:14" ht="15" customHeight="1" x14ac:dyDescent="0.2">
      <c r="A4" s="383"/>
      <c r="B4" s="232"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14" ht="13.5" customHeight="1" x14ac:dyDescent="0.2">
      <c r="A5" s="134" t="s">
        <v>265</v>
      </c>
      <c r="B5" s="252">
        <v>7261</v>
      </c>
      <c r="C5" s="234">
        <v>881</v>
      </c>
      <c r="D5" s="234">
        <v>418</v>
      </c>
      <c r="E5" s="234">
        <v>564</v>
      </c>
      <c r="F5" s="234">
        <v>1807</v>
      </c>
      <c r="G5" s="234">
        <v>819</v>
      </c>
      <c r="H5" s="234">
        <v>660</v>
      </c>
      <c r="I5" s="234">
        <v>241</v>
      </c>
      <c r="J5" s="234">
        <v>348</v>
      </c>
      <c r="K5" s="234">
        <v>293</v>
      </c>
      <c r="L5" s="234">
        <v>311</v>
      </c>
      <c r="M5" s="234">
        <v>264</v>
      </c>
      <c r="N5" s="234">
        <v>655</v>
      </c>
    </row>
    <row r="6" spans="1:14" ht="13.5" customHeight="1" x14ac:dyDescent="0.2">
      <c r="A6" s="136"/>
      <c r="B6" s="252"/>
      <c r="C6" s="235"/>
      <c r="D6" s="235"/>
      <c r="E6" s="235"/>
      <c r="F6" s="235"/>
      <c r="G6" s="235"/>
      <c r="H6" s="235"/>
      <c r="I6" s="235"/>
      <c r="J6" s="235"/>
      <c r="K6" s="235"/>
      <c r="L6" s="235"/>
      <c r="M6" s="235"/>
      <c r="N6" s="235"/>
    </row>
    <row r="7" spans="1:14" ht="13.5" customHeight="1" x14ac:dyDescent="0.2">
      <c r="A7" s="137" t="s">
        <v>266</v>
      </c>
      <c r="B7" s="252"/>
      <c r="C7" s="235"/>
      <c r="D7" s="235"/>
      <c r="E7" s="235"/>
      <c r="F7" s="235"/>
      <c r="G7" s="235"/>
      <c r="H7" s="235"/>
      <c r="I7" s="235"/>
      <c r="J7" s="235"/>
      <c r="K7" s="235"/>
      <c r="L7" s="235"/>
      <c r="M7" s="235"/>
      <c r="N7" s="235"/>
    </row>
    <row r="8" spans="1:14" ht="22.5" x14ac:dyDescent="0.2">
      <c r="A8" s="138" t="s">
        <v>546</v>
      </c>
      <c r="B8" s="252">
        <v>177</v>
      </c>
      <c r="C8" s="235">
        <v>32</v>
      </c>
      <c r="D8" s="235">
        <v>2</v>
      </c>
      <c r="E8" s="235">
        <v>13</v>
      </c>
      <c r="F8" s="235">
        <v>18</v>
      </c>
      <c r="G8" s="235">
        <v>50</v>
      </c>
      <c r="H8" s="235">
        <v>19</v>
      </c>
      <c r="I8" s="235">
        <v>2</v>
      </c>
      <c r="J8" s="235">
        <v>2</v>
      </c>
      <c r="K8" s="235">
        <v>8</v>
      </c>
      <c r="L8" s="235">
        <v>10</v>
      </c>
      <c r="M8" s="235">
        <v>5</v>
      </c>
      <c r="N8" s="235">
        <v>16</v>
      </c>
    </row>
    <row r="9" spans="1:14" s="266" customFormat="1" x14ac:dyDescent="0.2">
      <c r="A9" s="138" t="s">
        <v>581</v>
      </c>
      <c r="B9" s="252">
        <v>86</v>
      </c>
      <c r="C9" s="235">
        <v>11</v>
      </c>
      <c r="D9" s="235" t="s">
        <v>262</v>
      </c>
      <c r="E9" s="235">
        <v>2</v>
      </c>
      <c r="F9" s="235">
        <v>56</v>
      </c>
      <c r="G9" s="235">
        <v>1</v>
      </c>
      <c r="H9" s="235">
        <v>4</v>
      </c>
      <c r="I9" s="235" t="s">
        <v>262</v>
      </c>
      <c r="J9" s="235" t="s">
        <v>262</v>
      </c>
      <c r="K9" s="235">
        <v>1</v>
      </c>
      <c r="L9" s="235">
        <v>3</v>
      </c>
      <c r="M9" s="235">
        <v>4</v>
      </c>
      <c r="N9" s="235">
        <v>4</v>
      </c>
    </row>
    <row r="10" spans="1:14" s="266" customFormat="1" ht="22.5" x14ac:dyDescent="0.2">
      <c r="A10" s="138" t="s">
        <v>517</v>
      </c>
      <c r="B10" s="252">
        <v>496</v>
      </c>
      <c r="C10" s="235">
        <v>59</v>
      </c>
      <c r="D10" s="235">
        <v>3</v>
      </c>
      <c r="E10" s="235">
        <v>24</v>
      </c>
      <c r="F10" s="235">
        <v>232</v>
      </c>
      <c r="G10" s="235">
        <v>82</v>
      </c>
      <c r="H10" s="235">
        <v>24</v>
      </c>
      <c r="I10" s="235">
        <v>5</v>
      </c>
      <c r="J10" s="235">
        <v>1</v>
      </c>
      <c r="K10" s="235">
        <v>6</v>
      </c>
      <c r="L10" s="235">
        <v>5</v>
      </c>
      <c r="M10" s="235">
        <v>25</v>
      </c>
      <c r="N10" s="235">
        <v>30</v>
      </c>
    </row>
    <row r="11" spans="1:14" s="266" customFormat="1" x14ac:dyDescent="0.2">
      <c r="A11" s="138" t="s">
        <v>538</v>
      </c>
      <c r="B11" s="252">
        <v>213</v>
      </c>
      <c r="C11" s="235">
        <v>17</v>
      </c>
      <c r="D11" s="235">
        <v>34</v>
      </c>
      <c r="E11" s="235">
        <v>33</v>
      </c>
      <c r="F11" s="235">
        <v>22</v>
      </c>
      <c r="G11" s="235">
        <v>21</v>
      </c>
      <c r="H11" s="235">
        <v>18</v>
      </c>
      <c r="I11" s="235">
        <v>17</v>
      </c>
      <c r="J11" s="235" t="s">
        <v>262</v>
      </c>
      <c r="K11" s="235" t="s">
        <v>262</v>
      </c>
      <c r="L11" s="235" t="s">
        <v>262</v>
      </c>
      <c r="M11" s="235">
        <v>18</v>
      </c>
      <c r="N11" s="235">
        <v>33</v>
      </c>
    </row>
    <row r="12" spans="1:14" s="266" customFormat="1" ht="22.5" x14ac:dyDescent="0.2">
      <c r="A12" s="138" t="s">
        <v>586</v>
      </c>
      <c r="B12" s="252">
        <v>16</v>
      </c>
      <c r="C12" s="235" t="s">
        <v>262</v>
      </c>
      <c r="D12" s="235" t="s">
        <v>262</v>
      </c>
      <c r="E12" s="235" t="s">
        <v>262</v>
      </c>
      <c r="F12" s="235">
        <v>9</v>
      </c>
      <c r="G12" s="235" t="s">
        <v>262</v>
      </c>
      <c r="H12" s="235" t="s">
        <v>262</v>
      </c>
      <c r="I12" s="235" t="s">
        <v>262</v>
      </c>
      <c r="J12" s="235">
        <v>7</v>
      </c>
      <c r="K12" s="235" t="s">
        <v>262</v>
      </c>
      <c r="L12" s="235" t="s">
        <v>262</v>
      </c>
      <c r="M12" s="235" t="s">
        <v>262</v>
      </c>
      <c r="N12" s="235" t="s">
        <v>262</v>
      </c>
    </row>
    <row r="13" spans="1:14" s="266" customFormat="1" x14ac:dyDescent="0.2">
      <c r="A13" s="138" t="s">
        <v>547</v>
      </c>
      <c r="B13" s="252">
        <v>292</v>
      </c>
      <c r="C13" s="235">
        <v>56</v>
      </c>
      <c r="D13" s="235">
        <v>9</v>
      </c>
      <c r="E13" s="235">
        <v>16</v>
      </c>
      <c r="F13" s="235">
        <v>31</v>
      </c>
      <c r="G13" s="235">
        <v>31</v>
      </c>
      <c r="H13" s="235">
        <v>56</v>
      </c>
      <c r="I13" s="235">
        <v>9</v>
      </c>
      <c r="J13" s="235">
        <v>6</v>
      </c>
      <c r="K13" s="235">
        <v>21</v>
      </c>
      <c r="L13" s="235">
        <v>11</v>
      </c>
      <c r="M13" s="235">
        <v>16</v>
      </c>
      <c r="N13" s="235">
        <v>30</v>
      </c>
    </row>
    <row r="14" spans="1:14" s="266" customFormat="1" x14ac:dyDescent="0.2">
      <c r="A14" s="138" t="s">
        <v>548</v>
      </c>
      <c r="B14" s="252">
        <v>37</v>
      </c>
      <c r="C14" s="235">
        <v>9</v>
      </c>
      <c r="D14" s="235">
        <v>2</v>
      </c>
      <c r="E14" s="235" t="s">
        <v>262</v>
      </c>
      <c r="F14" s="235">
        <v>7</v>
      </c>
      <c r="G14" s="235">
        <v>3</v>
      </c>
      <c r="H14" s="235">
        <v>3</v>
      </c>
      <c r="I14" s="235" t="s">
        <v>262</v>
      </c>
      <c r="J14" s="235">
        <v>1</v>
      </c>
      <c r="K14" s="235" t="s">
        <v>262</v>
      </c>
      <c r="L14" s="235">
        <v>1</v>
      </c>
      <c r="M14" s="235">
        <v>2</v>
      </c>
      <c r="N14" s="235">
        <v>9</v>
      </c>
    </row>
    <row r="15" spans="1:14" s="266" customFormat="1" ht="22.5" x14ac:dyDescent="0.2">
      <c r="A15" s="138" t="s">
        <v>527</v>
      </c>
      <c r="B15" s="252">
        <v>2</v>
      </c>
      <c r="C15" s="235">
        <v>1</v>
      </c>
      <c r="D15" s="235" t="s">
        <v>262</v>
      </c>
      <c r="E15" s="235" t="s">
        <v>262</v>
      </c>
      <c r="F15" s="235">
        <v>1</v>
      </c>
      <c r="G15" s="235" t="s">
        <v>262</v>
      </c>
      <c r="H15" s="235" t="s">
        <v>262</v>
      </c>
      <c r="I15" s="235" t="s">
        <v>262</v>
      </c>
      <c r="J15" s="235" t="s">
        <v>262</v>
      </c>
      <c r="K15" s="235" t="s">
        <v>262</v>
      </c>
      <c r="L15" s="235" t="s">
        <v>262</v>
      </c>
      <c r="M15" s="235" t="s">
        <v>262</v>
      </c>
      <c r="N15" s="235" t="s">
        <v>262</v>
      </c>
    </row>
    <row r="16" spans="1:14" s="266" customFormat="1" x14ac:dyDescent="0.2">
      <c r="A16" s="138" t="s">
        <v>540</v>
      </c>
      <c r="B16" s="252">
        <v>49</v>
      </c>
      <c r="C16" s="235">
        <v>5</v>
      </c>
      <c r="D16" s="235">
        <v>1</v>
      </c>
      <c r="E16" s="235">
        <v>5</v>
      </c>
      <c r="F16" s="235">
        <v>7</v>
      </c>
      <c r="G16" s="235">
        <v>7</v>
      </c>
      <c r="H16" s="235">
        <v>9</v>
      </c>
      <c r="I16" s="235" t="s">
        <v>262</v>
      </c>
      <c r="J16" s="235">
        <v>3</v>
      </c>
      <c r="K16" s="235">
        <v>3</v>
      </c>
      <c r="L16" s="235" t="s">
        <v>262</v>
      </c>
      <c r="M16" s="235" t="s">
        <v>262</v>
      </c>
      <c r="N16" s="235">
        <v>9</v>
      </c>
    </row>
    <row r="17" spans="1:30" s="266" customFormat="1" x14ac:dyDescent="0.2">
      <c r="A17" s="138" t="s">
        <v>472</v>
      </c>
      <c r="B17" s="252">
        <v>323</v>
      </c>
      <c r="C17" s="235">
        <v>13</v>
      </c>
      <c r="D17" s="235">
        <v>10</v>
      </c>
      <c r="E17" s="235">
        <v>7</v>
      </c>
      <c r="F17" s="235">
        <v>119</v>
      </c>
      <c r="G17" s="235">
        <v>21</v>
      </c>
      <c r="H17" s="235">
        <v>30</v>
      </c>
      <c r="I17" s="235">
        <v>2</v>
      </c>
      <c r="J17" s="235">
        <v>42</v>
      </c>
      <c r="K17" s="235">
        <v>4</v>
      </c>
      <c r="L17" s="235">
        <v>58</v>
      </c>
      <c r="M17" s="235">
        <v>6</v>
      </c>
      <c r="N17" s="235">
        <v>11</v>
      </c>
    </row>
    <row r="18" spans="1:30" x14ac:dyDescent="0.2">
      <c r="A18" s="137" t="s">
        <v>267</v>
      </c>
      <c r="B18" s="233"/>
      <c r="C18" s="235"/>
      <c r="D18" s="235"/>
      <c r="E18" s="235"/>
      <c r="F18" s="235"/>
      <c r="G18" s="235"/>
      <c r="H18" s="235"/>
      <c r="I18" s="235"/>
      <c r="J18" s="235"/>
      <c r="K18" s="235"/>
      <c r="L18" s="235"/>
      <c r="M18" s="235"/>
      <c r="N18" s="235"/>
      <c r="P18" s="266"/>
      <c r="Q18" s="266"/>
      <c r="R18" s="266"/>
      <c r="S18" s="266"/>
      <c r="T18" s="266"/>
      <c r="V18" s="266"/>
      <c r="W18" s="266"/>
      <c r="X18" s="266"/>
      <c r="Y18" s="266"/>
      <c r="Z18" s="266"/>
      <c r="AA18" s="266"/>
      <c r="AB18" s="266"/>
      <c r="AC18" s="266"/>
      <c r="AD18" s="266"/>
    </row>
    <row r="19" spans="1:30" x14ac:dyDescent="0.2">
      <c r="A19" s="139" t="s">
        <v>583</v>
      </c>
      <c r="B19" s="233">
        <v>124</v>
      </c>
      <c r="C19" s="235">
        <v>12</v>
      </c>
      <c r="D19" s="235">
        <v>5</v>
      </c>
      <c r="E19" s="235">
        <v>7</v>
      </c>
      <c r="F19" s="235">
        <v>24</v>
      </c>
      <c r="G19" s="235">
        <v>15</v>
      </c>
      <c r="H19" s="235">
        <v>10</v>
      </c>
      <c r="I19" s="235">
        <v>2</v>
      </c>
      <c r="J19" s="235">
        <v>10</v>
      </c>
      <c r="K19" s="235">
        <v>11</v>
      </c>
      <c r="L19" s="235">
        <v>6</v>
      </c>
      <c r="M19" s="235">
        <v>4</v>
      </c>
      <c r="N19" s="235">
        <v>18</v>
      </c>
    </row>
    <row r="20" spans="1:30" s="266" customFormat="1" x14ac:dyDescent="0.2">
      <c r="A20" s="139" t="s">
        <v>549</v>
      </c>
      <c r="B20" s="233">
        <v>3130</v>
      </c>
      <c r="C20" s="235">
        <v>334</v>
      </c>
      <c r="D20" s="235">
        <v>192</v>
      </c>
      <c r="E20" s="235">
        <v>299</v>
      </c>
      <c r="F20" s="235">
        <v>844</v>
      </c>
      <c r="G20" s="235">
        <v>356</v>
      </c>
      <c r="H20" s="235">
        <v>204</v>
      </c>
      <c r="I20" s="235">
        <v>115</v>
      </c>
      <c r="J20" s="235">
        <v>139</v>
      </c>
      <c r="K20" s="235">
        <v>139</v>
      </c>
      <c r="L20" s="235">
        <v>121</v>
      </c>
      <c r="M20" s="235">
        <v>108</v>
      </c>
      <c r="N20" s="235">
        <v>279</v>
      </c>
    </row>
    <row r="21" spans="1:30" s="266" customFormat="1" x14ac:dyDescent="0.2">
      <c r="A21" s="139" t="s">
        <v>533</v>
      </c>
      <c r="B21" s="233">
        <v>900</v>
      </c>
      <c r="C21" s="235">
        <v>129</v>
      </c>
      <c r="D21" s="235">
        <v>41</v>
      </c>
      <c r="E21" s="235">
        <v>97</v>
      </c>
      <c r="F21" s="235">
        <v>227</v>
      </c>
      <c r="G21" s="235">
        <v>92</v>
      </c>
      <c r="H21" s="235">
        <v>45</v>
      </c>
      <c r="I21" s="235">
        <v>47</v>
      </c>
      <c r="J21" s="235">
        <v>50</v>
      </c>
      <c r="K21" s="235">
        <v>24</v>
      </c>
      <c r="L21" s="235">
        <v>36</v>
      </c>
      <c r="M21" s="235">
        <v>32</v>
      </c>
      <c r="N21" s="235">
        <v>80</v>
      </c>
      <c r="P21" s="220"/>
      <c r="Q21" s="220"/>
      <c r="R21" s="220"/>
      <c r="S21" s="220"/>
      <c r="T21" s="220"/>
      <c r="V21" s="220"/>
      <c r="W21" s="220"/>
      <c r="X21" s="220"/>
      <c r="Y21" s="220"/>
      <c r="Z21" s="220"/>
      <c r="AA21" s="220"/>
      <c r="AB21" s="220"/>
      <c r="AC21" s="220"/>
      <c r="AD21" s="220"/>
    </row>
    <row r="22" spans="1:30" ht="13.5" customHeight="1" x14ac:dyDescent="0.2">
      <c r="A22" s="137" t="s">
        <v>268</v>
      </c>
      <c r="B22" s="233"/>
      <c r="C22" s="235"/>
      <c r="D22" s="235"/>
      <c r="E22" s="235"/>
      <c r="F22" s="235"/>
      <c r="G22" s="235"/>
      <c r="H22" s="235"/>
      <c r="I22" s="235"/>
      <c r="J22" s="235"/>
      <c r="K22" s="235"/>
      <c r="L22" s="235"/>
      <c r="M22" s="235"/>
      <c r="N22" s="235"/>
    </row>
    <row r="23" spans="1:30" s="266" customFormat="1" x14ac:dyDescent="0.2">
      <c r="A23" s="139" t="s">
        <v>269</v>
      </c>
      <c r="B23" s="233">
        <v>1376</v>
      </c>
      <c r="C23" s="235">
        <v>201</v>
      </c>
      <c r="D23" s="235">
        <v>118</v>
      </c>
      <c r="E23" s="235">
        <v>61</v>
      </c>
      <c r="F23" s="235">
        <v>206</v>
      </c>
      <c r="G23" s="235">
        <v>134</v>
      </c>
      <c r="H23" s="235">
        <v>224</v>
      </c>
      <c r="I23" s="235">
        <v>41</v>
      </c>
      <c r="J23" s="235">
        <v>87</v>
      </c>
      <c r="K23" s="235">
        <v>74</v>
      </c>
      <c r="L23" s="235">
        <v>52</v>
      </c>
      <c r="M23" s="235">
        <v>44</v>
      </c>
      <c r="N23" s="235">
        <v>134</v>
      </c>
    </row>
    <row r="24" spans="1:30" s="266" customFormat="1" x14ac:dyDescent="0.2">
      <c r="A24" s="139" t="s">
        <v>555</v>
      </c>
      <c r="B24" s="233">
        <v>33</v>
      </c>
      <c r="C24" s="235">
        <v>2</v>
      </c>
      <c r="D24" s="235">
        <v>1</v>
      </c>
      <c r="E24" s="235" t="s">
        <v>262</v>
      </c>
      <c r="F24" s="235">
        <v>4</v>
      </c>
      <c r="G24" s="235">
        <v>5</v>
      </c>
      <c r="H24" s="235">
        <v>9</v>
      </c>
      <c r="I24" s="235">
        <v>1</v>
      </c>
      <c r="J24" s="235" t="s">
        <v>262</v>
      </c>
      <c r="K24" s="235">
        <v>1</v>
      </c>
      <c r="L24" s="235">
        <v>8</v>
      </c>
      <c r="M24" s="235" t="s">
        <v>262</v>
      </c>
      <c r="N24" s="235">
        <v>2</v>
      </c>
    </row>
    <row r="25" spans="1:30" s="266" customFormat="1" ht="22.5" x14ac:dyDescent="0.2">
      <c r="A25" s="275" t="s">
        <v>609</v>
      </c>
      <c r="B25" s="236">
        <v>7</v>
      </c>
      <c r="C25" s="237" t="s">
        <v>262</v>
      </c>
      <c r="D25" s="237" t="s">
        <v>262</v>
      </c>
      <c r="E25" s="237" t="s">
        <v>262</v>
      </c>
      <c r="F25" s="237" t="s">
        <v>262</v>
      </c>
      <c r="G25" s="237">
        <v>1</v>
      </c>
      <c r="H25" s="237">
        <v>5</v>
      </c>
      <c r="I25" s="237" t="s">
        <v>262</v>
      </c>
      <c r="J25" s="237" t="s">
        <v>262</v>
      </c>
      <c r="K25" s="237">
        <v>1</v>
      </c>
      <c r="L25" s="237" t="s">
        <v>262</v>
      </c>
      <c r="M25" s="237" t="s">
        <v>262</v>
      </c>
      <c r="N25" s="237" t="s">
        <v>262</v>
      </c>
    </row>
    <row r="26" spans="1:30" ht="13.5" customHeight="1" x14ac:dyDescent="0.2"/>
    <row r="27" spans="1:30" x14ac:dyDescent="0.2">
      <c r="A27" s="68" t="s">
        <v>147</v>
      </c>
    </row>
    <row r="28" spans="1:30" ht="13.5" customHeight="1" x14ac:dyDescent="0.2"/>
    <row r="29" spans="1:30" ht="13.5" customHeight="1" x14ac:dyDescent="0.2"/>
    <row r="30" spans="1:30" ht="13.5" customHeight="1" x14ac:dyDescent="0.2"/>
  </sheetData>
  <mergeCells count="2">
    <mergeCell ref="A3:A4"/>
    <mergeCell ref="B3:N3"/>
  </mergeCells>
  <hyperlinks>
    <hyperlink ref="A27" location="Kazalo!A1" display="nazaj na kazalo" xr:uid="{00000000-0004-0000-2B00-000000000000}"/>
  </hyperlinks>
  <pageMargins left="0.51181102362204722" right="0.51181102362204722" top="0.74803149606299213" bottom="0.74803149606299213" header="0.31496062992125984" footer="0.31496062992125984"/>
  <pageSetup paperSize="9"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P38"/>
  <sheetViews>
    <sheetView showGridLines="0" tabSelected="1" zoomScaleNormal="100" workbookViewId="0"/>
  </sheetViews>
  <sheetFormatPr defaultColWidth="9.140625" defaultRowHeight="15" customHeight="1" x14ac:dyDescent="0.2"/>
  <cols>
    <col min="1" max="1" width="34.85546875" style="6" customWidth="1"/>
    <col min="2" max="3" width="7.85546875" style="6" customWidth="1"/>
    <col min="4" max="4" width="9.5703125" style="6" bestFit="1" customWidth="1"/>
    <col min="5" max="5" width="9.28515625" style="10" customWidth="1"/>
    <col min="6" max="7" width="8" style="6" customWidth="1"/>
    <col min="8" max="8" width="10" style="6" bestFit="1" customWidth="1"/>
    <col min="9" max="9" width="8.28515625" style="6" customWidth="1"/>
    <col min="10" max="10" width="9.140625" style="6" customWidth="1"/>
    <col min="11" max="11" width="8.7109375" style="6" hidden="1" customWidth="1"/>
    <col min="12" max="13" width="6.5703125" style="6" hidden="1" customWidth="1"/>
    <col min="14" max="14" width="9.140625" style="6" customWidth="1"/>
    <col min="15" max="16384" width="9.140625" style="6"/>
  </cols>
  <sheetData>
    <row r="1" spans="1:16" ht="15" customHeight="1" x14ac:dyDescent="0.2">
      <c r="A1" s="9" t="s">
        <v>148</v>
      </c>
      <c r="B1" s="1"/>
      <c r="C1" s="1"/>
      <c r="D1" s="1"/>
      <c r="E1" s="64"/>
      <c r="F1" s="1"/>
      <c r="G1" s="1"/>
      <c r="H1" s="1"/>
      <c r="I1" s="1"/>
      <c r="J1" s="1"/>
      <c r="K1" s="246"/>
      <c r="L1" s="246"/>
      <c r="M1" s="1"/>
    </row>
    <row r="2" spans="1:16" ht="15" customHeight="1" x14ac:dyDescent="0.2">
      <c r="A2" s="1"/>
      <c r="B2" s="1"/>
      <c r="C2" s="1"/>
      <c r="D2" s="1"/>
      <c r="E2" s="64"/>
      <c r="F2" s="1"/>
      <c r="G2" s="1"/>
      <c r="H2" s="1"/>
      <c r="I2" s="1"/>
      <c r="J2" s="1"/>
      <c r="K2" s="246"/>
      <c r="L2" s="246"/>
      <c r="M2" s="1"/>
    </row>
    <row r="3" spans="1:16" ht="15" customHeight="1" x14ac:dyDescent="0.2">
      <c r="A3" s="362"/>
      <c r="B3" s="272"/>
      <c r="C3" s="273"/>
      <c r="D3" s="273"/>
      <c r="E3" s="164"/>
      <c r="F3" s="368" t="s">
        <v>63</v>
      </c>
      <c r="G3" s="368"/>
      <c r="H3" s="368"/>
      <c r="I3" s="2"/>
      <c r="J3" s="2"/>
      <c r="K3" s="247"/>
      <c r="L3" s="247"/>
      <c r="M3" s="2"/>
    </row>
    <row r="4" spans="1:16" ht="15" customHeight="1" x14ac:dyDescent="0.2">
      <c r="A4" s="363"/>
      <c r="B4" s="365" t="s">
        <v>144</v>
      </c>
      <c r="C4" s="366"/>
      <c r="D4" s="366"/>
      <c r="E4" s="367"/>
      <c r="F4" s="141" t="s">
        <v>594</v>
      </c>
      <c r="G4" s="141" t="s">
        <v>594</v>
      </c>
      <c r="H4" s="141" t="s">
        <v>593</v>
      </c>
      <c r="I4" s="2"/>
      <c r="J4" s="2"/>
      <c r="K4" s="247"/>
      <c r="L4" s="247"/>
      <c r="M4" s="2"/>
    </row>
    <row r="5" spans="1:16" ht="15" customHeight="1" x14ac:dyDescent="0.2">
      <c r="A5" s="364"/>
      <c r="B5" s="165" t="s">
        <v>543</v>
      </c>
      <c r="C5" s="166" t="s">
        <v>557</v>
      </c>
      <c r="D5" s="166" t="s">
        <v>593</v>
      </c>
      <c r="E5" s="167" t="s">
        <v>594</v>
      </c>
      <c r="F5" s="166" t="s">
        <v>584</v>
      </c>
      <c r="G5" s="166" t="s">
        <v>595</v>
      </c>
      <c r="H5" s="166" t="s">
        <v>596</v>
      </c>
      <c r="I5" s="2"/>
      <c r="J5" s="2"/>
      <c r="K5" s="247" t="s">
        <v>596</v>
      </c>
      <c r="L5" s="247" t="s">
        <v>595</v>
      </c>
      <c r="M5" s="269" t="s">
        <v>584</v>
      </c>
    </row>
    <row r="6" spans="1:16" ht="15" customHeight="1" x14ac:dyDescent="0.2">
      <c r="A6" s="21" t="s">
        <v>0</v>
      </c>
      <c r="B6" s="22">
        <v>933737.75000000023</v>
      </c>
      <c r="C6" s="23">
        <v>944008.16666666663</v>
      </c>
      <c r="D6" s="24">
        <v>939967</v>
      </c>
      <c r="E6" s="274">
        <v>942341</v>
      </c>
      <c r="F6" s="75">
        <v>100.0653056196813</v>
      </c>
      <c r="G6" s="75">
        <v>99.542187128634424</v>
      </c>
      <c r="H6" s="76">
        <v>99.624909645513654</v>
      </c>
      <c r="I6" s="2"/>
      <c r="J6" s="209"/>
      <c r="K6" s="204">
        <v>943505.99999999988</v>
      </c>
      <c r="L6" s="204">
        <v>946675</v>
      </c>
      <c r="M6" s="17">
        <v>941726</v>
      </c>
      <c r="O6" s="7"/>
      <c r="P6" s="7"/>
    </row>
    <row r="7" spans="1:16" ht="12.75" customHeight="1" x14ac:dyDescent="0.2">
      <c r="A7" s="11"/>
      <c r="B7" s="15"/>
      <c r="C7" s="16"/>
      <c r="D7" s="16"/>
      <c r="E7" s="65"/>
      <c r="F7" s="78"/>
      <c r="G7" s="78"/>
      <c r="H7" s="79"/>
      <c r="I7" s="2"/>
      <c r="J7" s="209"/>
      <c r="K7" s="204"/>
      <c r="L7" s="204"/>
      <c r="M7" s="17"/>
    </row>
    <row r="8" spans="1:16" ht="15" customHeight="1" x14ac:dyDescent="0.2">
      <c r="A8" s="18" t="s">
        <v>2</v>
      </c>
      <c r="B8" s="12">
        <v>24275.083333333332</v>
      </c>
      <c r="C8" s="13">
        <v>23572.75</v>
      </c>
      <c r="D8" s="13">
        <v>22811.599999999999</v>
      </c>
      <c r="E8" s="14">
        <v>22851</v>
      </c>
      <c r="F8" s="81">
        <v>100.15779092702171</v>
      </c>
      <c r="G8" s="81">
        <v>96.511382354183382</v>
      </c>
      <c r="H8" s="81">
        <v>96.67243016002169</v>
      </c>
      <c r="I8" s="3"/>
      <c r="J8" s="216"/>
      <c r="K8" s="197">
        <v>23596.799999999999</v>
      </c>
      <c r="L8" s="197">
        <v>23677</v>
      </c>
      <c r="M8" s="13">
        <v>22815</v>
      </c>
      <c r="O8" s="7"/>
      <c r="P8" s="7"/>
    </row>
    <row r="9" spans="1:16" ht="15" customHeight="1" x14ac:dyDescent="0.2">
      <c r="A9" s="18" t="s">
        <v>3</v>
      </c>
      <c r="B9" s="12">
        <v>2281.6666666666665</v>
      </c>
      <c r="C9" s="13">
        <v>2199.1666666666665</v>
      </c>
      <c r="D9" s="13">
        <v>2096</v>
      </c>
      <c r="E9" s="14">
        <v>2073</v>
      </c>
      <c r="F9" s="81">
        <v>99.281609195402297</v>
      </c>
      <c r="G9" s="81">
        <v>93.504736129905268</v>
      </c>
      <c r="H9" s="81">
        <v>93.864755933721455</v>
      </c>
      <c r="I9" s="3"/>
      <c r="J9" s="216"/>
      <c r="K9" s="197">
        <v>2233</v>
      </c>
      <c r="L9" s="197">
        <v>2217</v>
      </c>
      <c r="M9" s="13">
        <v>2088</v>
      </c>
      <c r="O9" s="7"/>
      <c r="P9" s="7"/>
    </row>
    <row r="10" spans="1:16" ht="15" customHeight="1" x14ac:dyDescent="0.2">
      <c r="A10" s="18" t="s">
        <v>4</v>
      </c>
      <c r="B10" s="12">
        <v>211446.66666666666</v>
      </c>
      <c r="C10" s="13">
        <v>211216.08333333334</v>
      </c>
      <c r="D10" s="13">
        <v>208245.8</v>
      </c>
      <c r="E10" s="14">
        <v>207636</v>
      </c>
      <c r="F10" s="81">
        <v>99.784222793569938</v>
      </c>
      <c r="G10" s="81">
        <v>97.938737582898597</v>
      </c>
      <c r="H10" s="81">
        <v>98.137401731023161</v>
      </c>
      <c r="I10" s="3"/>
      <c r="J10" s="216"/>
      <c r="K10" s="197">
        <v>212198.2</v>
      </c>
      <c r="L10" s="197">
        <v>212006</v>
      </c>
      <c r="M10" s="13">
        <v>208085</v>
      </c>
      <c r="O10" s="7"/>
      <c r="P10" s="7"/>
    </row>
    <row r="11" spans="1:16" ht="15" customHeight="1" x14ac:dyDescent="0.2">
      <c r="A11" s="18" t="s">
        <v>5</v>
      </c>
      <c r="B11" s="12">
        <v>8246.25</v>
      </c>
      <c r="C11" s="13">
        <v>8423</v>
      </c>
      <c r="D11" s="13">
        <v>8512.4</v>
      </c>
      <c r="E11" s="14">
        <v>8554</v>
      </c>
      <c r="F11" s="81">
        <v>100.22261277094317</v>
      </c>
      <c r="G11" s="81">
        <v>101.57938487115545</v>
      </c>
      <c r="H11" s="81">
        <v>101.50485321122795</v>
      </c>
      <c r="I11" s="4"/>
      <c r="J11" s="217"/>
      <c r="K11" s="197">
        <v>8386.2000000000007</v>
      </c>
      <c r="L11" s="197">
        <v>8421</v>
      </c>
      <c r="M11" s="13">
        <v>8535</v>
      </c>
      <c r="O11" s="7"/>
      <c r="P11" s="7"/>
    </row>
    <row r="12" spans="1:16" ht="15" customHeight="1" x14ac:dyDescent="0.2">
      <c r="A12" s="18" t="s">
        <v>6</v>
      </c>
      <c r="B12" s="12">
        <v>10726.666666666666</v>
      </c>
      <c r="C12" s="13">
        <v>10823.5</v>
      </c>
      <c r="D12" s="13">
        <v>10802</v>
      </c>
      <c r="E12" s="14">
        <v>10911</v>
      </c>
      <c r="F12" s="81">
        <v>100.81308324863716</v>
      </c>
      <c r="G12" s="81">
        <v>100.73862062598099</v>
      </c>
      <c r="H12" s="81">
        <v>100.48372093023256</v>
      </c>
      <c r="I12" s="4"/>
      <c r="J12" s="217"/>
      <c r="K12" s="197">
        <v>10750</v>
      </c>
      <c r="L12" s="197">
        <v>10831</v>
      </c>
      <c r="M12" s="13">
        <v>10823</v>
      </c>
      <c r="O12" s="7"/>
      <c r="P12" s="7"/>
    </row>
    <row r="13" spans="1:16" ht="15" customHeight="1" x14ac:dyDescent="0.2">
      <c r="A13" s="18" t="s">
        <v>7</v>
      </c>
      <c r="B13" s="12">
        <v>75667.666666666672</v>
      </c>
      <c r="C13" s="13">
        <v>79669.083333333328</v>
      </c>
      <c r="D13" s="13">
        <v>78255.600000000006</v>
      </c>
      <c r="E13" s="14">
        <v>78948</v>
      </c>
      <c r="F13" s="81">
        <v>100.40059516996681</v>
      </c>
      <c r="G13" s="81">
        <v>97.88236461019639</v>
      </c>
      <c r="H13" s="81">
        <v>98.364438992015764</v>
      </c>
      <c r="I13" s="5"/>
      <c r="J13" s="216"/>
      <c r="K13" s="197">
        <v>79556.800000000003</v>
      </c>
      <c r="L13" s="197">
        <v>80656</v>
      </c>
      <c r="M13" s="13">
        <v>78633</v>
      </c>
      <c r="O13" s="7"/>
      <c r="P13" s="7"/>
    </row>
    <row r="14" spans="1:16" ht="15" customHeight="1" x14ac:dyDescent="0.2">
      <c r="A14" s="18" t="s">
        <v>8</v>
      </c>
      <c r="B14" s="12">
        <v>116514.08333333333</v>
      </c>
      <c r="C14" s="13">
        <v>116540.66666666667</v>
      </c>
      <c r="D14" s="13">
        <v>115900.2</v>
      </c>
      <c r="E14" s="14">
        <v>115727</v>
      </c>
      <c r="F14" s="81">
        <v>99.863657936747643</v>
      </c>
      <c r="G14" s="81">
        <v>99.11867484326288</v>
      </c>
      <c r="H14" s="81">
        <v>99.197350177168389</v>
      </c>
      <c r="I14" s="5"/>
      <c r="J14" s="216"/>
      <c r="K14" s="197">
        <v>116838</v>
      </c>
      <c r="L14" s="197">
        <v>116756</v>
      </c>
      <c r="M14" s="13">
        <v>115885</v>
      </c>
      <c r="O14" s="7"/>
      <c r="P14" s="7"/>
    </row>
    <row r="15" spans="1:16" ht="15" customHeight="1" x14ac:dyDescent="0.2">
      <c r="A15" s="18" t="s">
        <v>9</v>
      </c>
      <c r="B15" s="12">
        <v>57384.666666666664</v>
      </c>
      <c r="C15" s="13">
        <v>57750.25</v>
      </c>
      <c r="D15" s="13">
        <v>58077.4</v>
      </c>
      <c r="E15" s="14">
        <v>58191</v>
      </c>
      <c r="F15" s="81">
        <v>100.14800791670253</v>
      </c>
      <c r="G15" s="81">
        <v>100.81426170717762</v>
      </c>
      <c r="H15" s="81">
        <v>100.86103894299568</v>
      </c>
      <c r="I15" s="5"/>
      <c r="J15" s="216"/>
      <c r="K15" s="197">
        <v>57581.599999999999</v>
      </c>
      <c r="L15" s="197">
        <v>57721</v>
      </c>
      <c r="M15" s="13">
        <v>58105</v>
      </c>
      <c r="O15" s="7"/>
      <c r="P15" s="7"/>
    </row>
    <row r="16" spans="1:16" ht="15" customHeight="1" x14ac:dyDescent="0.2">
      <c r="A16" s="18" t="s">
        <v>10</v>
      </c>
      <c r="B16" s="12">
        <v>38324.583333333336</v>
      </c>
      <c r="C16" s="13">
        <v>38700.166666666664</v>
      </c>
      <c r="D16" s="13">
        <v>38527.4</v>
      </c>
      <c r="E16" s="14">
        <v>39049</v>
      </c>
      <c r="F16" s="81">
        <v>100.62100597814883</v>
      </c>
      <c r="G16" s="81">
        <v>100.21815008726003</v>
      </c>
      <c r="H16" s="81">
        <v>100.34535926740078</v>
      </c>
      <c r="I16" s="5"/>
      <c r="J16" s="216"/>
      <c r="K16" s="197">
        <v>38394.800000000003</v>
      </c>
      <c r="L16" s="197">
        <v>38964</v>
      </c>
      <c r="M16" s="13">
        <v>38808</v>
      </c>
      <c r="O16" s="7"/>
      <c r="P16" s="7"/>
    </row>
    <row r="17" spans="1:16" ht="15" customHeight="1" x14ac:dyDescent="0.2">
      <c r="A17" s="18" t="s">
        <v>11</v>
      </c>
      <c r="B17" s="12">
        <v>32788.083333333336</v>
      </c>
      <c r="C17" s="13">
        <v>33915.75</v>
      </c>
      <c r="D17" s="13">
        <v>33764</v>
      </c>
      <c r="E17" s="14">
        <v>33713</v>
      </c>
      <c r="F17" s="81">
        <v>99.748505828747255</v>
      </c>
      <c r="G17" s="81">
        <v>99.967382279682127</v>
      </c>
      <c r="H17" s="81">
        <v>100.19466799610663</v>
      </c>
      <c r="I17" s="5"/>
      <c r="J17" s="216"/>
      <c r="K17" s="197">
        <v>33698.400000000001</v>
      </c>
      <c r="L17" s="197">
        <v>33724</v>
      </c>
      <c r="M17" s="13">
        <v>33798</v>
      </c>
      <c r="O17" s="7"/>
      <c r="P17" s="7"/>
    </row>
    <row r="18" spans="1:16" ht="15" customHeight="1" x14ac:dyDescent="0.2">
      <c r="A18" s="18" t="s">
        <v>12</v>
      </c>
      <c r="B18" s="12">
        <v>18863.416666666668</v>
      </c>
      <c r="C18" s="13">
        <v>18621.166666666668</v>
      </c>
      <c r="D18" s="13">
        <v>18618.8</v>
      </c>
      <c r="E18" s="14">
        <v>18630</v>
      </c>
      <c r="F18" s="81">
        <v>100.0644537544312</v>
      </c>
      <c r="G18" s="81">
        <v>100.07520412548345</v>
      </c>
      <c r="H18" s="81">
        <v>99.98818538209548</v>
      </c>
      <c r="I18" s="5"/>
      <c r="J18" s="216"/>
      <c r="K18" s="197">
        <v>18621</v>
      </c>
      <c r="L18" s="197">
        <v>18616</v>
      </c>
      <c r="M18" s="13">
        <v>18618</v>
      </c>
      <c r="O18" s="7"/>
      <c r="P18" s="7"/>
    </row>
    <row r="19" spans="1:16" ht="15" customHeight="1" x14ac:dyDescent="0.2">
      <c r="A19" s="18" t="s">
        <v>13</v>
      </c>
      <c r="B19" s="12">
        <v>4925.833333333333</v>
      </c>
      <c r="C19" s="13">
        <v>5258.25</v>
      </c>
      <c r="D19" s="13">
        <v>5404.8</v>
      </c>
      <c r="E19" s="14">
        <v>5416</v>
      </c>
      <c r="F19" s="81">
        <v>99.944639232330687</v>
      </c>
      <c r="G19" s="81">
        <v>103.65550239234449</v>
      </c>
      <c r="H19" s="81">
        <v>103.83462691154999</v>
      </c>
      <c r="I19" s="5"/>
      <c r="J19" s="216"/>
      <c r="K19" s="197">
        <v>5205.2</v>
      </c>
      <c r="L19" s="197">
        <v>5225</v>
      </c>
      <c r="M19" s="13">
        <v>5419</v>
      </c>
      <c r="O19" s="7"/>
      <c r="P19" s="7"/>
    </row>
    <row r="20" spans="1:16" ht="15" customHeight="1" x14ac:dyDescent="0.2">
      <c r="A20" s="18" t="s">
        <v>14</v>
      </c>
      <c r="B20" s="12">
        <v>61089.583333333336</v>
      </c>
      <c r="C20" s="13">
        <v>61907.833333333336</v>
      </c>
      <c r="D20" s="13">
        <v>61363</v>
      </c>
      <c r="E20" s="14">
        <v>61543</v>
      </c>
      <c r="F20" s="81">
        <v>100.10572887862325</v>
      </c>
      <c r="G20" s="81">
        <v>99.346225866856074</v>
      </c>
      <c r="H20" s="81">
        <v>99.120942313656585</v>
      </c>
      <c r="I20" s="5"/>
      <c r="J20" s="216"/>
      <c r="K20" s="197">
        <v>61907.199999999997</v>
      </c>
      <c r="L20" s="197">
        <v>61948</v>
      </c>
      <c r="M20" s="13">
        <v>61478</v>
      </c>
      <c r="O20" s="7"/>
      <c r="P20" s="7"/>
    </row>
    <row r="21" spans="1:16" ht="15" customHeight="1" x14ac:dyDescent="0.2">
      <c r="A21" s="18" t="s">
        <v>15</v>
      </c>
      <c r="B21" s="12">
        <v>34279.25</v>
      </c>
      <c r="C21" s="13">
        <v>33946.166666666664</v>
      </c>
      <c r="D21" s="13">
        <v>32637.200000000001</v>
      </c>
      <c r="E21" s="14">
        <v>33049</v>
      </c>
      <c r="F21" s="81">
        <v>100.6946771883855</v>
      </c>
      <c r="G21" s="81">
        <v>95.860888734191903</v>
      </c>
      <c r="H21" s="81">
        <v>95.33396037926542</v>
      </c>
      <c r="I21" s="5"/>
      <c r="J21" s="216"/>
      <c r="K21" s="197">
        <v>34234.6</v>
      </c>
      <c r="L21" s="197">
        <v>34476</v>
      </c>
      <c r="M21" s="13">
        <v>32821</v>
      </c>
      <c r="O21" s="7"/>
      <c r="P21" s="7"/>
    </row>
    <row r="22" spans="1:16" ht="15" customHeight="1" x14ac:dyDescent="0.2">
      <c r="A22" s="18" t="s">
        <v>16</v>
      </c>
      <c r="B22" s="12">
        <v>49197.833333333336</v>
      </c>
      <c r="C22" s="13">
        <v>49708.333333333336</v>
      </c>
      <c r="D22" s="13">
        <v>49917.599999999999</v>
      </c>
      <c r="E22" s="14">
        <v>50205</v>
      </c>
      <c r="F22" s="81">
        <v>100.16959297685555</v>
      </c>
      <c r="G22" s="81">
        <v>101.121898163068</v>
      </c>
      <c r="H22" s="81">
        <v>100.90642258213191</v>
      </c>
      <c r="I22" s="5"/>
      <c r="J22" s="216"/>
      <c r="K22" s="197">
        <v>49469.2</v>
      </c>
      <c r="L22" s="197">
        <v>49648</v>
      </c>
      <c r="M22" s="13">
        <v>50120</v>
      </c>
      <c r="O22" s="7"/>
      <c r="P22" s="7"/>
    </row>
    <row r="23" spans="1:16" ht="15" customHeight="1" x14ac:dyDescent="0.2">
      <c r="A23" s="18" t="s">
        <v>17</v>
      </c>
      <c r="B23" s="12">
        <v>79105.583333333328</v>
      </c>
      <c r="C23" s="13">
        <v>80461.25</v>
      </c>
      <c r="D23" s="13">
        <v>81786.8</v>
      </c>
      <c r="E23" s="14">
        <v>82054</v>
      </c>
      <c r="F23" s="81">
        <v>100.07439659483126</v>
      </c>
      <c r="G23" s="81">
        <v>101.57586561196321</v>
      </c>
      <c r="H23" s="81">
        <v>101.65988410394351</v>
      </c>
      <c r="I23" s="5"/>
      <c r="J23" s="216"/>
      <c r="K23" s="197">
        <v>80451.399999999994</v>
      </c>
      <c r="L23" s="197">
        <v>80781</v>
      </c>
      <c r="M23" s="13">
        <v>81993</v>
      </c>
      <c r="O23" s="7"/>
      <c r="P23" s="7"/>
    </row>
    <row r="24" spans="1:16" ht="15" customHeight="1" x14ac:dyDescent="0.2">
      <c r="A24" s="18" t="s">
        <v>18</v>
      </c>
      <c r="B24" s="12">
        <v>73906.416666666672</v>
      </c>
      <c r="C24" s="13">
        <v>75987.25</v>
      </c>
      <c r="D24" s="13">
        <v>77728.399999999994</v>
      </c>
      <c r="E24" s="14">
        <v>78196</v>
      </c>
      <c r="F24" s="81">
        <v>100.22429858627805</v>
      </c>
      <c r="G24" s="81">
        <v>103.2999550846786</v>
      </c>
      <c r="H24" s="81">
        <v>103.21975783426598</v>
      </c>
      <c r="I24" s="5"/>
      <c r="J24" s="216"/>
      <c r="K24" s="197">
        <v>75303.8</v>
      </c>
      <c r="L24" s="197">
        <v>75698</v>
      </c>
      <c r="M24" s="13">
        <v>78021</v>
      </c>
      <c r="O24" s="7"/>
      <c r="P24" s="7"/>
    </row>
    <row r="25" spans="1:16" ht="15" customHeight="1" x14ac:dyDescent="0.2">
      <c r="A25" s="18" t="s">
        <v>19</v>
      </c>
      <c r="B25" s="12">
        <v>16100</v>
      </c>
      <c r="C25" s="13">
        <v>16241.833333333334</v>
      </c>
      <c r="D25" s="13">
        <v>16324.2</v>
      </c>
      <c r="E25" s="14">
        <v>16463</v>
      </c>
      <c r="F25" s="81">
        <v>100.26187576126675</v>
      </c>
      <c r="G25" s="81">
        <v>101.31700412333066</v>
      </c>
      <c r="H25" s="81">
        <v>101.118709581506</v>
      </c>
      <c r="I25" s="5"/>
      <c r="J25" s="216"/>
      <c r="K25" s="197">
        <v>16143.6</v>
      </c>
      <c r="L25" s="197">
        <v>16249</v>
      </c>
      <c r="M25" s="13">
        <v>16420</v>
      </c>
      <c r="O25" s="7"/>
      <c r="P25" s="7"/>
    </row>
    <row r="26" spans="1:16" ht="15" customHeight="1" x14ac:dyDescent="0.2">
      <c r="A26" s="18" t="s">
        <v>20</v>
      </c>
      <c r="B26" s="12">
        <v>17893.333333333332</v>
      </c>
      <c r="C26" s="13">
        <v>18397</v>
      </c>
      <c r="D26" s="13">
        <v>18515.599999999999</v>
      </c>
      <c r="E26" s="14">
        <v>18427</v>
      </c>
      <c r="F26" s="81">
        <v>99.235284614141847</v>
      </c>
      <c r="G26" s="81">
        <v>100.22844710361707</v>
      </c>
      <c r="H26" s="81">
        <v>101.35426588279084</v>
      </c>
      <c r="I26" s="5"/>
      <c r="J26" s="216"/>
      <c r="K26" s="197">
        <v>18268.2</v>
      </c>
      <c r="L26" s="197">
        <v>18385</v>
      </c>
      <c r="M26" s="13">
        <v>18569</v>
      </c>
      <c r="O26" s="7"/>
      <c r="P26" s="7"/>
    </row>
    <row r="27" spans="1:16" ht="15" customHeight="1" x14ac:dyDescent="0.2">
      <c r="A27" s="18" t="s">
        <v>21</v>
      </c>
      <c r="B27" s="12">
        <v>721.08333333333337</v>
      </c>
      <c r="C27" s="13">
        <v>668.66666666666663</v>
      </c>
      <c r="D27" s="13">
        <v>678.2</v>
      </c>
      <c r="E27" s="14">
        <v>705</v>
      </c>
      <c r="F27" s="81">
        <v>101.878612716763</v>
      </c>
      <c r="G27" s="81">
        <v>104.28994082840237</v>
      </c>
      <c r="H27" s="81">
        <v>101.52694610778443</v>
      </c>
      <c r="I27" s="5"/>
      <c r="J27" s="216"/>
      <c r="K27" s="197">
        <v>668</v>
      </c>
      <c r="L27" s="197">
        <v>676</v>
      </c>
      <c r="M27" s="13">
        <v>692</v>
      </c>
    </row>
    <row r="28" spans="1:16" ht="15" customHeight="1" x14ac:dyDescent="0.2">
      <c r="A28" s="25" t="s">
        <v>484</v>
      </c>
      <c r="B28" s="26" t="s">
        <v>262</v>
      </c>
      <c r="C28" s="27" t="s">
        <v>262</v>
      </c>
      <c r="D28" s="27" t="s">
        <v>262</v>
      </c>
      <c r="E28" s="28" t="s">
        <v>262</v>
      </c>
      <c r="F28" s="83" t="s">
        <v>262</v>
      </c>
      <c r="G28" s="83" t="s">
        <v>262</v>
      </c>
      <c r="H28" s="83" t="s">
        <v>262</v>
      </c>
      <c r="I28" s="5"/>
      <c r="J28" s="216"/>
      <c r="K28" s="197" t="s">
        <v>262</v>
      </c>
      <c r="L28" s="197" t="s">
        <v>262</v>
      </c>
      <c r="M28" s="13" t="s">
        <v>262</v>
      </c>
    </row>
    <row r="29" spans="1:16" ht="15" customHeight="1" x14ac:dyDescent="0.2">
      <c r="A29" s="10"/>
      <c r="B29" s="10"/>
      <c r="C29" s="10"/>
      <c r="D29" s="58"/>
      <c r="F29" s="10"/>
      <c r="G29" s="10"/>
      <c r="H29" s="10"/>
      <c r="J29" s="218"/>
    </row>
    <row r="30" spans="1:16" ht="15" customHeight="1" x14ac:dyDescent="0.2">
      <c r="A30" s="6" t="s">
        <v>1</v>
      </c>
    </row>
    <row r="32" spans="1:16" s="66" customFormat="1" ht="15" customHeight="1" x14ac:dyDescent="0.2">
      <c r="A32" s="68" t="s">
        <v>147</v>
      </c>
      <c r="E32" s="67"/>
    </row>
    <row r="33" spans="5:5" s="66" customFormat="1" ht="15" customHeight="1" x14ac:dyDescent="0.2">
      <c r="E33" s="67"/>
    </row>
    <row r="34" spans="5:5" s="66" customFormat="1" ht="15" customHeight="1" x14ac:dyDescent="0.2">
      <c r="E34" s="67"/>
    </row>
    <row r="35" spans="5:5" s="66" customFormat="1" ht="15" customHeight="1" x14ac:dyDescent="0.2">
      <c r="E35" s="67"/>
    </row>
    <row r="36" spans="5:5" s="66" customFormat="1" ht="15" customHeight="1" x14ac:dyDescent="0.2">
      <c r="E36" s="67"/>
    </row>
    <row r="37" spans="5:5" s="66" customFormat="1" ht="15" customHeight="1" x14ac:dyDescent="0.2">
      <c r="E37" s="67"/>
    </row>
    <row r="38" spans="5:5" s="66" customFormat="1" ht="15" customHeight="1" x14ac:dyDescent="0.2">
      <c r="E38" s="67"/>
    </row>
  </sheetData>
  <mergeCells count="3">
    <mergeCell ref="A3:A5"/>
    <mergeCell ref="B4:E4"/>
    <mergeCell ref="F3:H3"/>
  </mergeCells>
  <phoneticPr fontId="3" type="noConversion"/>
  <hyperlinks>
    <hyperlink ref="A32" location="Kazalo!A1" display="nazaj na kazalo" xr:uid="{00000000-0004-0000-02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D31"/>
  <sheetViews>
    <sheetView showGridLines="0" tabSelected="1" workbookViewId="0"/>
  </sheetViews>
  <sheetFormatPr defaultColWidth="9.140625" defaultRowHeight="12.75" x14ac:dyDescent="0.2"/>
  <cols>
    <col min="1" max="1" width="39.140625" style="220" customWidth="1"/>
    <col min="2" max="2" width="7.42578125" style="220" customWidth="1"/>
    <col min="3" max="14" width="5.42578125" style="220" customWidth="1"/>
    <col min="15" max="15" width="3.7109375" style="220" customWidth="1"/>
    <col min="16" max="16" width="9.140625" style="220"/>
    <col min="17" max="17" width="5.28515625" style="220" customWidth="1"/>
    <col min="18" max="18" width="6.42578125" style="220" customWidth="1"/>
    <col min="19" max="19" width="5.28515625" style="220" customWidth="1"/>
    <col min="20" max="23" width="6.42578125" style="220" customWidth="1"/>
    <col min="24" max="30" width="5.28515625" style="220" customWidth="1"/>
    <col min="31" max="31" width="6.42578125" style="220" customWidth="1"/>
    <col min="32" max="16384" width="9.140625" style="220"/>
  </cols>
  <sheetData>
    <row r="1" spans="1:30" x14ac:dyDescent="0.2">
      <c r="A1" s="9" t="s">
        <v>601</v>
      </c>
    </row>
    <row r="3" spans="1:30" ht="15" customHeight="1" x14ac:dyDescent="0.2">
      <c r="A3" s="382" t="s">
        <v>263</v>
      </c>
      <c r="B3" s="384" t="s">
        <v>264</v>
      </c>
      <c r="C3" s="385"/>
      <c r="D3" s="385"/>
      <c r="E3" s="385"/>
      <c r="F3" s="385"/>
      <c r="G3" s="385"/>
      <c r="H3" s="385"/>
      <c r="I3" s="385"/>
      <c r="J3" s="385"/>
      <c r="K3" s="385"/>
      <c r="L3" s="385"/>
      <c r="M3" s="385"/>
      <c r="N3" s="385"/>
    </row>
    <row r="4" spans="1:30" ht="15" customHeight="1" x14ac:dyDescent="0.2">
      <c r="A4" s="383"/>
      <c r="B4" s="232" t="s">
        <v>247</v>
      </c>
      <c r="C4" s="135" t="s">
        <v>250</v>
      </c>
      <c r="D4" s="135" t="s">
        <v>251</v>
      </c>
      <c r="E4" s="135" t="s">
        <v>252</v>
      </c>
      <c r="F4" s="135" t="s">
        <v>253</v>
      </c>
      <c r="G4" s="135" t="s">
        <v>254</v>
      </c>
      <c r="H4" s="135" t="s">
        <v>255</v>
      </c>
      <c r="I4" s="135" t="s">
        <v>256</v>
      </c>
      <c r="J4" s="135" t="s">
        <v>257</v>
      </c>
      <c r="K4" s="135" t="s">
        <v>258</v>
      </c>
      <c r="L4" s="135" t="s">
        <v>259</v>
      </c>
      <c r="M4" s="135" t="s">
        <v>260</v>
      </c>
      <c r="N4" s="135" t="s">
        <v>261</v>
      </c>
    </row>
    <row r="5" spans="1:30" ht="15.75" customHeight="1" x14ac:dyDescent="0.2">
      <c r="A5" s="134" t="s">
        <v>265</v>
      </c>
      <c r="B5" s="252">
        <v>6575</v>
      </c>
      <c r="C5" s="234">
        <v>803</v>
      </c>
      <c r="D5" s="234">
        <v>399</v>
      </c>
      <c r="E5" s="234">
        <v>540</v>
      </c>
      <c r="F5" s="234">
        <v>1600</v>
      </c>
      <c r="G5" s="234">
        <v>718</v>
      </c>
      <c r="H5" s="234">
        <v>605</v>
      </c>
      <c r="I5" s="234">
        <v>227</v>
      </c>
      <c r="J5" s="234">
        <v>301</v>
      </c>
      <c r="K5" s="234">
        <v>275</v>
      </c>
      <c r="L5" s="234">
        <v>288</v>
      </c>
      <c r="M5" s="234">
        <v>221</v>
      </c>
      <c r="N5" s="234">
        <v>598</v>
      </c>
    </row>
    <row r="6" spans="1:30" ht="15.75" customHeight="1" x14ac:dyDescent="0.2">
      <c r="A6" s="136"/>
      <c r="B6" s="252"/>
      <c r="C6" s="235"/>
      <c r="D6" s="235"/>
      <c r="E6" s="235"/>
      <c r="F6" s="235"/>
      <c r="G6" s="235"/>
      <c r="H6" s="235"/>
      <c r="I6" s="235"/>
      <c r="J6" s="235"/>
      <c r="K6" s="235"/>
      <c r="L6" s="235"/>
      <c r="M6" s="235"/>
      <c r="N6" s="235"/>
    </row>
    <row r="7" spans="1:30" ht="15.75" customHeight="1" x14ac:dyDescent="0.2">
      <c r="A7" s="137" t="s">
        <v>266</v>
      </c>
      <c r="B7" s="252"/>
      <c r="C7" s="235"/>
      <c r="D7" s="235"/>
      <c r="E7" s="235"/>
      <c r="F7" s="235"/>
      <c r="G7" s="235"/>
      <c r="H7" s="235"/>
      <c r="I7" s="235"/>
      <c r="J7" s="235"/>
      <c r="K7" s="235"/>
      <c r="L7" s="235"/>
      <c r="M7" s="235"/>
      <c r="N7" s="235"/>
    </row>
    <row r="8" spans="1:30" ht="22.5" x14ac:dyDescent="0.2">
      <c r="A8" s="138" t="s">
        <v>546</v>
      </c>
      <c r="B8" s="252">
        <v>142</v>
      </c>
      <c r="C8" s="235">
        <v>31</v>
      </c>
      <c r="D8" s="235">
        <v>1</v>
      </c>
      <c r="E8" s="235">
        <v>13</v>
      </c>
      <c r="F8" s="235">
        <v>15</v>
      </c>
      <c r="G8" s="235">
        <v>38</v>
      </c>
      <c r="H8" s="235">
        <v>19</v>
      </c>
      <c r="I8" s="235" t="s">
        <v>262</v>
      </c>
      <c r="J8" s="235">
        <v>2</v>
      </c>
      <c r="K8" s="235">
        <v>8</v>
      </c>
      <c r="L8" s="235">
        <v>6</v>
      </c>
      <c r="M8" s="235">
        <v>3</v>
      </c>
      <c r="N8" s="235">
        <v>6</v>
      </c>
    </row>
    <row r="9" spans="1:30" s="266" customFormat="1" x14ac:dyDescent="0.2">
      <c r="A9" s="138" t="s">
        <v>581</v>
      </c>
      <c r="B9" s="252">
        <v>10</v>
      </c>
      <c r="C9" s="235" t="s">
        <v>262</v>
      </c>
      <c r="D9" s="235" t="s">
        <v>262</v>
      </c>
      <c r="E9" s="235" t="s">
        <v>262</v>
      </c>
      <c r="F9" s="235">
        <v>8</v>
      </c>
      <c r="G9" s="235" t="s">
        <v>262</v>
      </c>
      <c r="H9" s="235">
        <v>2</v>
      </c>
      <c r="I9" s="235" t="s">
        <v>262</v>
      </c>
      <c r="J9" s="235" t="s">
        <v>262</v>
      </c>
      <c r="K9" s="235" t="s">
        <v>262</v>
      </c>
      <c r="L9" s="235" t="s">
        <v>262</v>
      </c>
      <c r="M9" s="235" t="s">
        <v>262</v>
      </c>
      <c r="N9" s="235" t="s">
        <v>262</v>
      </c>
    </row>
    <row r="10" spans="1:30" s="266" customFormat="1" ht="22.5" x14ac:dyDescent="0.2">
      <c r="A10" s="138" t="s">
        <v>517</v>
      </c>
      <c r="B10" s="252">
        <v>301</v>
      </c>
      <c r="C10" s="235">
        <v>30</v>
      </c>
      <c r="D10" s="235">
        <v>3</v>
      </c>
      <c r="E10" s="235">
        <v>16</v>
      </c>
      <c r="F10" s="235">
        <v>145</v>
      </c>
      <c r="G10" s="235">
        <v>52</v>
      </c>
      <c r="H10" s="235">
        <v>17</v>
      </c>
      <c r="I10" s="235">
        <v>3</v>
      </c>
      <c r="J10" s="235">
        <v>1</v>
      </c>
      <c r="K10" s="235">
        <v>5</v>
      </c>
      <c r="L10" s="235">
        <v>1</v>
      </c>
      <c r="M10" s="235">
        <v>3</v>
      </c>
      <c r="N10" s="235">
        <v>25</v>
      </c>
    </row>
    <row r="11" spans="1:30" s="266" customFormat="1" x14ac:dyDescent="0.2">
      <c r="A11" s="138" t="s">
        <v>538</v>
      </c>
      <c r="B11" s="252">
        <v>210</v>
      </c>
      <c r="C11" s="235">
        <v>15</v>
      </c>
      <c r="D11" s="235">
        <v>34</v>
      </c>
      <c r="E11" s="235">
        <v>33</v>
      </c>
      <c r="F11" s="235">
        <v>22</v>
      </c>
      <c r="G11" s="235">
        <v>21</v>
      </c>
      <c r="H11" s="235">
        <v>18</v>
      </c>
      <c r="I11" s="235">
        <v>17</v>
      </c>
      <c r="J11" s="235" t="s">
        <v>262</v>
      </c>
      <c r="K11" s="235" t="s">
        <v>262</v>
      </c>
      <c r="L11" s="235" t="s">
        <v>262</v>
      </c>
      <c r="M11" s="235">
        <v>18</v>
      </c>
      <c r="N11" s="235">
        <v>32</v>
      </c>
    </row>
    <row r="12" spans="1:30" s="266" customFormat="1" ht="22.5" x14ac:dyDescent="0.2">
      <c r="A12" s="138" t="s">
        <v>586</v>
      </c>
      <c r="B12" s="252">
        <v>16</v>
      </c>
      <c r="C12" s="235" t="s">
        <v>262</v>
      </c>
      <c r="D12" s="235" t="s">
        <v>262</v>
      </c>
      <c r="E12" s="235" t="s">
        <v>262</v>
      </c>
      <c r="F12" s="235">
        <v>9</v>
      </c>
      <c r="G12" s="235" t="s">
        <v>262</v>
      </c>
      <c r="H12" s="235" t="s">
        <v>262</v>
      </c>
      <c r="I12" s="235" t="s">
        <v>262</v>
      </c>
      <c r="J12" s="235">
        <v>7</v>
      </c>
      <c r="K12" s="235" t="s">
        <v>262</v>
      </c>
      <c r="L12" s="235" t="s">
        <v>262</v>
      </c>
      <c r="M12" s="235" t="s">
        <v>262</v>
      </c>
      <c r="N12" s="235" t="s">
        <v>262</v>
      </c>
    </row>
    <row r="13" spans="1:30" s="266" customFormat="1" x14ac:dyDescent="0.2">
      <c r="A13" s="138" t="s">
        <v>547</v>
      </c>
      <c r="B13" s="252">
        <v>209</v>
      </c>
      <c r="C13" s="235">
        <v>44</v>
      </c>
      <c r="D13" s="235">
        <v>6</v>
      </c>
      <c r="E13" s="235">
        <v>12</v>
      </c>
      <c r="F13" s="235">
        <v>22</v>
      </c>
      <c r="G13" s="235">
        <v>23</v>
      </c>
      <c r="H13" s="235">
        <v>37</v>
      </c>
      <c r="I13" s="235">
        <v>6</v>
      </c>
      <c r="J13" s="235">
        <v>5</v>
      </c>
      <c r="K13" s="235">
        <v>17</v>
      </c>
      <c r="L13" s="235">
        <v>9</v>
      </c>
      <c r="M13" s="235">
        <v>11</v>
      </c>
      <c r="N13" s="235">
        <v>17</v>
      </c>
    </row>
    <row r="14" spans="1:30" s="253" customFormat="1" x14ac:dyDescent="0.2">
      <c r="A14" s="138" t="s">
        <v>548</v>
      </c>
      <c r="B14" s="252">
        <v>29</v>
      </c>
      <c r="C14" s="235">
        <v>8</v>
      </c>
      <c r="D14" s="235">
        <v>1</v>
      </c>
      <c r="E14" s="235" t="s">
        <v>262</v>
      </c>
      <c r="F14" s="235">
        <v>5</v>
      </c>
      <c r="G14" s="235">
        <v>3</v>
      </c>
      <c r="H14" s="235">
        <v>1</v>
      </c>
      <c r="I14" s="235" t="s">
        <v>262</v>
      </c>
      <c r="J14" s="235">
        <v>1</v>
      </c>
      <c r="K14" s="235" t="s">
        <v>262</v>
      </c>
      <c r="L14" s="235">
        <v>1</v>
      </c>
      <c r="M14" s="235">
        <v>2</v>
      </c>
      <c r="N14" s="235">
        <v>7</v>
      </c>
    </row>
    <row r="15" spans="1:30" s="266" customFormat="1" ht="22.5" x14ac:dyDescent="0.2">
      <c r="A15" s="138" t="s">
        <v>527</v>
      </c>
      <c r="B15" s="252">
        <v>2</v>
      </c>
      <c r="C15" s="235">
        <v>1</v>
      </c>
      <c r="D15" s="235" t="s">
        <v>262</v>
      </c>
      <c r="E15" s="235" t="s">
        <v>262</v>
      </c>
      <c r="F15" s="235">
        <v>1</v>
      </c>
      <c r="G15" s="235" t="s">
        <v>262</v>
      </c>
      <c r="H15" s="235" t="s">
        <v>262</v>
      </c>
      <c r="I15" s="235" t="s">
        <v>262</v>
      </c>
      <c r="J15" s="235" t="s">
        <v>262</v>
      </c>
      <c r="K15" s="235" t="s">
        <v>262</v>
      </c>
      <c r="L15" s="235" t="s">
        <v>262</v>
      </c>
      <c r="M15" s="235" t="s">
        <v>262</v>
      </c>
      <c r="N15" s="235" t="s">
        <v>262</v>
      </c>
    </row>
    <row r="16" spans="1:30" s="266" customFormat="1" x14ac:dyDescent="0.2">
      <c r="A16" s="138" t="s">
        <v>540</v>
      </c>
      <c r="B16" s="252">
        <v>20</v>
      </c>
      <c r="C16" s="235">
        <v>2</v>
      </c>
      <c r="D16" s="235" t="s">
        <v>262</v>
      </c>
      <c r="E16" s="235">
        <v>4</v>
      </c>
      <c r="F16" s="235">
        <v>1</v>
      </c>
      <c r="G16" s="235">
        <v>3</v>
      </c>
      <c r="H16" s="235">
        <v>4</v>
      </c>
      <c r="I16" s="235" t="s">
        <v>262</v>
      </c>
      <c r="J16" s="235">
        <v>1</v>
      </c>
      <c r="K16" s="235">
        <v>1</v>
      </c>
      <c r="L16" s="235" t="s">
        <v>262</v>
      </c>
      <c r="M16" s="235" t="s">
        <v>262</v>
      </c>
      <c r="N16" s="235">
        <v>4</v>
      </c>
      <c r="P16" s="220"/>
      <c r="Q16" s="220"/>
      <c r="R16" s="220"/>
      <c r="S16" s="220"/>
      <c r="T16" s="220"/>
      <c r="U16" s="220"/>
      <c r="W16" s="220"/>
      <c r="X16" s="220"/>
      <c r="Y16" s="220"/>
      <c r="Z16" s="220"/>
      <c r="AA16" s="220"/>
      <c r="AB16" s="220"/>
      <c r="AC16" s="220"/>
      <c r="AD16" s="220"/>
    </row>
    <row r="17" spans="1:30" s="266" customFormat="1" x14ac:dyDescent="0.2">
      <c r="A17" s="138" t="s">
        <v>472</v>
      </c>
      <c r="B17" s="252">
        <v>265</v>
      </c>
      <c r="C17" s="235">
        <v>13</v>
      </c>
      <c r="D17" s="235">
        <v>9</v>
      </c>
      <c r="E17" s="235">
        <v>7</v>
      </c>
      <c r="F17" s="235">
        <v>114</v>
      </c>
      <c r="G17" s="235">
        <v>10</v>
      </c>
      <c r="H17" s="235">
        <v>28</v>
      </c>
      <c r="I17" s="235">
        <v>2</v>
      </c>
      <c r="J17" s="235">
        <v>3</v>
      </c>
      <c r="K17" s="235">
        <v>4</v>
      </c>
      <c r="L17" s="235">
        <v>58</v>
      </c>
      <c r="M17" s="235">
        <v>6</v>
      </c>
      <c r="N17" s="235">
        <v>11</v>
      </c>
    </row>
    <row r="18" spans="1:30" ht="15.75" customHeight="1" x14ac:dyDescent="0.2">
      <c r="A18" s="137" t="s">
        <v>267</v>
      </c>
      <c r="B18" s="233"/>
      <c r="C18" s="235"/>
      <c r="D18" s="235"/>
      <c r="E18" s="235"/>
      <c r="F18" s="235"/>
      <c r="G18" s="235"/>
      <c r="H18" s="235"/>
      <c r="I18" s="235"/>
      <c r="J18" s="235"/>
      <c r="K18" s="235"/>
      <c r="L18" s="235"/>
      <c r="M18" s="235"/>
      <c r="N18" s="235"/>
      <c r="P18" s="253"/>
      <c r="Q18" s="253"/>
      <c r="R18" s="253"/>
      <c r="S18" s="253"/>
      <c r="T18" s="253"/>
      <c r="U18" s="253"/>
      <c r="W18" s="253"/>
      <c r="X18" s="253"/>
      <c r="Y18" s="253"/>
      <c r="Z18" s="253"/>
      <c r="AA18" s="253"/>
      <c r="AB18" s="253"/>
      <c r="AC18" s="253"/>
      <c r="AD18" s="253"/>
    </row>
    <row r="19" spans="1:30" x14ac:dyDescent="0.2">
      <c r="A19" s="139" t="s">
        <v>583</v>
      </c>
      <c r="B19" s="233">
        <v>122</v>
      </c>
      <c r="C19" s="235">
        <v>12</v>
      </c>
      <c r="D19" s="235">
        <v>5</v>
      </c>
      <c r="E19" s="235">
        <v>7</v>
      </c>
      <c r="F19" s="235">
        <v>24</v>
      </c>
      <c r="G19" s="235">
        <v>15</v>
      </c>
      <c r="H19" s="235">
        <v>10</v>
      </c>
      <c r="I19" s="235">
        <v>2</v>
      </c>
      <c r="J19" s="235">
        <v>10</v>
      </c>
      <c r="K19" s="235">
        <v>9</v>
      </c>
      <c r="L19" s="235">
        <v>6</v>
      </c>
      <c r="M19" s="235">
        <v>4</v>
      </c>
      <c r="N19" s="235">
        <v>18</v>
      </c>
    </row>
    <row r="20" spans="1:30" s="266" customFormat="1" x14ac:dyDescent="0.2">
      <c r="A20" s="139" t="s">
        <v>549</v>
      </c>
      <c r="B20" s="233">
        <v>3004</v>
      </c>
      <c r="C20" s="235">
        <v>325</v>
      </c>
      <c r="D20" s="235">
        <v>186</v>
      </c>
      <c r="E20" s="235">
        <v>292</v>
      </c>
      <c r="F20" s="235">
        <v>811</v>
      </c>
      <c r="G20" s="235">
        <v>334</v>
      </c>
      <c r="H20" s="235">
        <v>191</v>
      </c>
      <c r="I20" s="235">
        <v>111</v>
      </c>
      <c r="J20" s="235">
        <v>135</v>
      </c>
      <c r="K20" s="235">
        <v>133</v>
      </c>
      <c r="L20" s="235">
        <v>114</v>
      </c>
      <c r="M20" s="235">
        <v>104</v>
      </c>
      <c r="N20" s="235">
        <v>268</v>
      </c>
    </row>
    <row r="21" spans="1:30" s="251" customFormat="1" x14ac:dyDescent="0.2">
      <c r="A21" s="139" t="s">
        <v>533</v>
      </c>
      <c r="B21" s="233">
        <v>852</v>
      </c>
      <c r="C21" s="235">
        <v>121</v>
      </c>
      <c r="D21" s="235">
        <v>38</v>
      </c>
      <c r="E21" s="235">
        <v>95</v>
      </c>
      <c r="F21" s="235">
        <v>215</v>
      </c>
      <c r="G21" s="235">
        <v>84</v>
      </c>
      <c r="H21" s="235">
        <v>43</v>
      </c>
      <c r="I21" s="235">
        <v>45</v>
      </c>
      <c r="J21" s="235">
        <v>49</v>
      </c>
      <c r="K21" s="235">
        <v>24</v>
      </c>
      <c r="L21" s="235">
        <v>34</v>
      </c>
      <c r="M21" s="235">
        <v>28</v>
      </c>
      <c r="N21" s="235">
        <v>76</v>
      </c>
      <c r="P21" s="220"/>
      <c r="Q21" s="220"/>
      <c r="R21" s="220"/>
      <c r="S21" s="220"/>
      <c r="T21" s="220"/>
      <c r="U21" s="220"/>
      <c r="W21" s="220"/>
      <c r="X21" s="220"/>
      <c r="Y21" s="220"/>
      <c r="Z21" s="220"/>
      <c r="AA21" s="220"/>
      <c r="AB21" s="220"/>
      <c r="AC21" s="220"/>
      <c r="AD21" s="220"/>
    </row>
    <row r="22" spans="1:30" ht="15.75" customHeight="1" x14ac:dyDescent="0.2">
      <c r="A22" s="137" t="s">
        <v>268</v>
      </c>
      <c r="B22" s="233"/>
      <c r="C22" s="235"/>
      <c r="D22" s="235"/>
      <c r="E22" s="235"/>
      <c r="F22" s="235"/>
      <c r="G22" s="235"/>
      <c r="H22" s="235"/>
      <c r="I22" s="235"/>
      <c r="J22" s="235"/>
      <c r="K22" s="235"/>
      <c r="L22" s="235"/>
      <c r="M22" s="235"/>
      <c r="N22" s="235"/>
      <c r="P22" s="266"/>
      <c r="Q22" s="266"/>
      <c r="R22" s="266"/>
      <c r="S22" s="266"/>
      <c r="T22" s="266"/>
      <c r="U22" s="266"/>
      <c r="W22" s="266"/>
      <c r="X22" s="266"/>
      <c r="Y22" s="266"/>
      <c r="Z22" s="266"/>
      <c r="AA22" s="266"/>
      <c r="AB22" s="266"/>
      <c r="AC22" s="266"/>
      <c r="AD22" s="266"/>
    </row>
    <row r="23" spans="1:30" s="266" customFormat="1" x14ac:dyDescent="0.2">
      <c r="A23" s="139" t="s">
        <v>269</v>
      </c>
      <c r="B23" s="233">
        <v>1357</v>
      </c>
      <c r="C23" s="235">
        <v>199</v>
      </c>
      <c r="D23" s="235">
        <v>115</v>
      </c>
      <c r="E23" s="235">
        <v>61</v>
      </c>
      <c r="F23" s="235">
        <v>205</v>
      </c>
      <c r="G23" s="235">
        <v>131</v>
      </c>
      <c r="H23" s="235">
        <v>222</v>
      </c>
      <c r="I23" s="235">
        <v>40</v>
      </c>
      <c r="J23" s="235">
        <v>87</v>
      </c>
      <c r="K23" s="235">
        <v>72</v>
      </c>
      <c r="L23" s="235">
        <v>51</v>
      </c>
      <c r="M23" s="235">
        <v>42</v>
      </c>
      <c r="N23" s="235">
        <v>132</v>
      </c>
    </row>
    <row r="24" spans="1:30" s="266" customFormat="1" x14ac:dyDescent="0.2">
      <c r="A24" s="139" t="s">
        <v>555</v>
      </c>
      <c r="B24" s="233">
        <v>29</v>
      </c>
      <c r="C24" s="235">
        <v>2</v>
      </c>
      <c r="D24" s="235">
        <v>1</v>
      </c>
      <c r="E24" s="235" t="s">
        <v>262</v>
      </c>
      <c r="F24" s="235">
        <v>3</v>
      </c>
      <c r="G24" s="235">
        <v>3</v>
      </c>
      <c r="H24" s="235">
        <v>8</v>
      </c>
      <c r="I24" s="235">
        <v>1</v>
      </c>
      <c r="J24" s="235" t="s">
        <v>262</v>
      </c>
      <c r="K24" s="235">
        <v>1</v>
      </c>
      <c r="L24" s="235">
        <v>8</v>
      </c>
      <c r="M24" s="235" t="s">
        <v>262</v>
      </c>
      <c r="N24" s="235">
        <v>2</v>
      </c>
    </row>
    <row r="25" spans="1:30" s="266" customFormat="1" ht="22.5" x14ac:dyDescent="0.2">
      <c r="A25" s="275" t="s">
        <v>609</v>
      </c>
      <c r="B25" s="236">
        <v>7</v>
      </c>
      <c r="C25" s="237" t="s">
        <v>262</v>
      </c>
      <c r="D25" s="237" t="s">
        <v>262</v>
      </c>
      <c r="E25" s="237" t="s">
        <v>262</v>
      </c>
      <c r="F25" s="237" t="s">
        <v>262</v>
      </c>
      <c r="G25" s="237">
        <v>1</v>
      </c>
      <c r="H25" s="237">
        <v>5</v>
      </c>
      <c r="I25" s="237" t="s">
        <v>262</v>
      </c>
      <c r="J25" s="237" t="s">
        <v>262</v>
      </c>
      <c r="K25" s="237">
        <v>1</v>
      </c>
      <c r="L25" s="237" t="s">
        <v>262</v>
      </c>
      <c r="M25" s="237" t="s">
        <v>262</v>
      </c>
      <c r="N25" s="237" t="s">
        <v>262</v>
      </c>
      <c r="O25" s="235"/>
    </row>
    <row r="26" spans="1:30" ht="15.75" customHeight="1" x14ac:dyDescent="0.2"/>
    <row r="27" spans="1:30" ht="15.75" customHeight="1" x14ac:dyDescent="0.2">
      <c r="A27" s="68" t="s">
        <v>147</v>
      </c>
    </row>
    <row r="29" spans="1:30" ht="15.75" customHeight="1" x14ac:dyDescent="0.2"/>
    <row r="30" spans="1:30" ht="15.75" customHeight="1" x14ac:dyDescent="0.2"/>
    <row r="31" spans="1:30" ht="15.75" customHeight="1" x14ac:dyDescent="0.2"/>
  </sheetData>
  <mergeCells count="2">
    <mergeCell ref="A3:A4"/>
    <mergeCell ref="B3:N3"/>
  </mergeCells>
  <hyperlinks>
    <hyperlink ref="A27" location="Kazalo!A1" display="nazaj na kazalo" xr:uid="{00000000-0004-0000-2C00-000000000000}"/>
  </hyperlinks>
  <pageMargins left="0.7" right="0.7" top="0.75" bottom="0.75" header="0.3" footer="0.3"/>
  <pageSetup paperSize="9" scale="42"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K27"/>
  <sheetViews>
    <sheetView showGridLines="0" tabSelected="1" workbookViewId="0"/>
  </sheetViews>
  <sheetFormatPr defaultColWidth="9.140625" defaultRowHeight="15" customHeight="1" x14ac:dyDescent="0.2"/>
  <cols>
    <col min="1" max="1" width="33.5703125" style="6" customWidth="1"/>
    <col min="2" max="4" width="8.42578125" style="6" customWidth="1"/>
    <col min="5" max="5" width="7.7109375" style="6" customWidth="1"/>
    <col min="6" max="7" width="8.42578125" style="6" customWidth="1"/>
    <col min="8" max="9" width="7.7109375" style="6" customWidth="1"/>
    <col min="10" max="10" width="29.42578125" style="6" customWidth="1"/>
    <col min="11" max="16384" width="9.140625" style="6"/>
  </cols>
  <sheetData>
    <row r="1" spans="1:9" ht="15" customHeight="1" x14ac:dyDescent="0.2">
      <c r="A1" s="121" t="s">
        <v>483</v>
      </c>
      <c r="B1" s="1"/>
      <c r="C1" s="1"/>
      <c r="D1" s="1"/>
      <c r="E1" s="1"/>
      <c r="F1" s="1"/>
      <c r="G1" s="1"/>
      <c r="H1" s="1"/>
      <c r="I1" s="1"/>
    </row>
    <row r="2" spans="1:9" ht="15" customHeight="1" x14ac:dyDescent="0.2">
      <c r="A2" s="1"/>
      <c r="B2" s="1"/>
      <c r="C2" s="1"/>
      <c r="D2" s="1"/>
      <c r="E2" s="64"/>
      <c r="F2" s="1"/>
      <c r="G2" s="1"/>
      <c r="H2" s="64"/>
      <c r="I2" s="64"/>
    </row>
    <row r="3" spans="1:9" ht="15" customHeight="1" x14ac:dyDescent="0.2">
      <c r="A3" s="49"/>
      <c r="B3" s="379" t="s">
        <v>133</v>
      </c>
      <c r="C3" s="380"/>
      <c r="D3" s="380"/>
      <c r="E3" s="381"/>
      <c r="F3" s="379" t="s">
        <v>134</v>
      </c>
      <c r="G3" s="380"/>
      <c r="H3" s="380"/>
      <c r="I3" s="380"/>
    </row>
    <row r="4" spans="1:9" ht="15" customHeight="1" x14ac:dyDescent="0.2">
      <c r="A4" s="160" t="s">
        <v>126</v>
      </c>
      <c r="B4" s="369"/>
      <c r="C4" s="370"/>
      <c r="D4" s="163"/>
      <c r="E4" s="141" t="s">
        <v>603</v>
      </c>
      <c r="F4" s="386"/>
      <c r="G4" s="387"/>
      <c r="H4" s="387"/>
      <c r="I4" s="141" t="s">
        <v>646</v>
      </c>
    </row>
    <row r="5" spans="1:9" ht="15" customHeight="1" x14ac:dyDescent="0.2">
      <c r="A5" s="161" t="s">
        <v>125</v>
      </c>
      <c r="B5" s="165" t="s">
        <v>554</v>
      </c>
      <c r="C5" s="166" t="s">
        <v>646</v>
      </c>
      <c r="D5" s="166" t="s">
        <v>603</v>
      </c>
      <c r="E5" s="166" t="s">
        <v>602</v>
      </c>
      <c r="F5" s="165" t="s">
        <v>542</v>
      </c>
      <c r="G5" s="166" t="s">
        <v>556</v>
      </c>
      <c r="H5" s="166" t="s">
        <v>646</v>
      </c>
      <c r="I5" s="166" t="s">
        <v>648</v>
      </c>
    </row>
    <row r="6" spans="1:9" ht="15" customHeight="1" x14ac:dyDescent="0.2">
      <c r="A6" s="21" t="s">
        <v>0</v>
      </c>
      <c r="B6" s="22">
        <v>17872</v>
      </c>
      <c r="C6" s="23">
        <v>1643</v>
      </c>
      <c r="D6" s="23">
        <v>9609</v>
      </c>
      <c r="E6" s="75">
        <v>93.490951546993585</v>
      </c>
      <c r="F6" s="22">
        <v>51907</v>
      </c>
      <c r="G6" s="23">
        <v>46505</v>
      </c>
      <c r="H6" s="23">
        <v>43290</v>
      </c>
      <c r="I6" s="75">
        <v>88.055815467230786</v>
      </c>
    </row>
    <row r="7" spans="1:9" ht="12.75" customHeight="1" x14ac:dyDescent="0.2">
      <c r="A7" s="11"/>
      <c r="B7" s="15"/>
      <c r="C7" s="16"/>
      <c r="D7" s="16"/>
      <c r="E7" s="78"/>
      <c r="F7" s="15"/>
      <c r="G7" s="16"/>
      <c r="H7" s="16"/>
      <c r="I7" s="78"/>
    </row>
    <row r="8" spans="1:9" ht="15" customHeight="1" x14ac:dyDescent="0.2">
      <c r="A8" s="18" t="s">
        <v>122</v>
      </c>
      <c r="B8" s="12" t="s">
        <v>262</v>
      </c>
      <c r="C8" s="13" t="s">
        <v>262</v>
      </c>
      <c r="D8" s="13" t="s">
        <v>262</v>
      </c>
      <c r="E8" s="81" t="s">
        <v>262</v>
      </c>
      <c r="F8" s="12" t="s">
        <v>262</v>
      </c>
      <c r="G8" s="13" t="s">
        <v>262</v>
      </c>
      <c r="H8" s="13" t="s">
        <v>262</v>
      </c>
      <c r="I8" s="81" t="s">
        <v>262</v>
      </c>
    </row>
    <row r="9" spans="1:9" ht="15" customHeight="1" x14ac:dyDescent="0.2">
      <c r="A9" s="43" t="s">
        <v>54</v>
      </c>
      <c r="B9" s="12" t="s">
        <v>262</v>
      </c>
      <c r="C9" s="13" t="s">
        <v>262</v>
      </c>
      <c r="D9" s="13" t="s">
        <v>262</v>
      </c>
      <c r="E9" s="81" t="s">
        <v>262</v>
      </c>
      <c r="F9" s="12" t="s">
        <v>262</v>
      </c>
      <c r="G9" s="13" t="s">
        <v>262</v>
      </c>
      <c r="H9" s="13" t="s">
        <v>262</v>
      </c>
      <c r="I9" s="81" t="s">
        <v>262</v>
      </c>
    </row>
    <row r="10" spans="1:9" ht="6.75" customHeight="1" x14ac:dyDescent="0.2">
      <c r="A10" s="18"/>
      <c r="B10" s="12"/>
      <c r="C10" s="13"/>
      <c r="D10" s="13"/>
      <c r="E10" s="81"/>
      <c r="F10" s="12"/>
      <c r="G10" s="13"/>
      <c r="H10" s="13"/>
      <c r="I10" s="81" t="s">
        <v>262</v>
      </c>
    </row>
    <row r="11" spans="1:9" ht="15" customHeight="1" x14ac:dyDescent="0.2">
      <c r="A11" s="18" t="s">
        <v>123</v>
      </c>
      <c r="B11" s="12" t="s">
        <v>262</v>
      </c>
      <c r="C11" s="13" t="s">
        <v>262</v>
      </c>
      <c r="D11" s="13" t="s">
        <v>262</v>
      </c>
      <c r="E11" s="81" t="s">
        <v>262</v>
      </c>
      <c r="F11" s="12" t="s">
        <v>262</v>
      </c>
      <c r="G11" s="13" t="s">
        <v>262</v>
      </c>
      <c r="H11" s="13" t="s">
        <v>262</v>
      </c>
      <c r="I11" s="81" t="s">
        <v>262</v>
      </c>
    </row>
    <row r="12" spans="1:9" ht="15" customHeight="1" x14ac:dyDescent="0.2">
      <c r="A12" s="43" t="s">
        <v>127</v>
      </c>
      <c r="B12" s="12" t="s">
        <v>262</v>
      </c>
      <c r="C12" s="13" t="s">
        <v>262</v>
      </c>
      <c r="D12" s="13" t="s">
        <v>262</v>
      </c>
      <c r="E12" s="81" t="s">
        <v>262</v>
      </c>
      <c r="F12" s="12" t="s">
        <v>262</v>
      </c>
      <c r="G12" s="13" t="s">
        <v>262</v>
      </c>
      <c r="H12" s="13" t="s">
        <v>262</v>
      </c>
      <c r="I12" s="81" t="s">
        <v>262</v>
      </c>
    </row>
    <row r="13" spans="1:9" ht="15" customHeight="1" x14ac:dyDescent="0.2">
      <c r="A13" s="43" t="s">
        <v>128</v>
      </c>
      <c r="B13" s="12" t="s">
        <v>262</v>
      </c>
      <c r="C13" s="13" t="s">
        <v>262</v>
      </c>
      <c r="D13" s="13" t="s">
        <v>262</v>
      </c>
      <c r="E13" s="81" t="s">
        <v>262</v>
      </c>
      <c r="F13" s="12" t="s">
        <v>262</v>
      </c>
      <c r="G13" s="13" t="s">
        <v>262</v>
      </c>
      <c r="H13" s="13" t="s">
        <v>262</v>
      </c>
      <c r="I13" s="81" t="s">
        <v>262</v>
      </c>
    </row>
    <row r="14" spans="1:9" ht="6" customHeight="1" x14ac:dyDescent="0.2">
      <c r="A14" s="18"/>
      <c r="B14" s="12"/>
      <c r="C14" s="13"/>
      <c r="D14" s="13"/>
      <c r="E14" s="81"/>
      <c r="F14" s="12"/>
      <c r="G14" s="13"/>
      <c r="H14" s="13"/>
      <c r="I14" s="81"/>
    </row>
    <row r="15" spans="1:9" ht="15" customHeight="1" x14ac:dyDescent="0.2">
      <c r="A15" s="18" t="s">
        <v>124</v>
      </c>
      <c r="B15" s="12">
        <v>619</v>
      </c>
      <c r="C15" s="13">
        <v>214</v>
      </c>
      <c r="D15" s="13">
        <v>472</v>
      </c>
      <c r="E15" s="81">
        <v>84.135472370766479</v>
      </c>
      <c r="F15" s="12">
        <v>10</v>
      </c>
      <c r="G15" s="13">
        <v>9</v>
      </c>
      <c r="H15" s="13">
        <v>203</v>
      </c>
      <c r="I15" s="81">
        <v>157.36434108527132</v>
      </c>
    </row>
    <row r="16" spans="1:9" ht="15" customHeight="1" x14ac:dyDescent="0.2">
      <c r="A16" s="43" t="s">
        <v>129</v>
      </c>
      <c r="B16" s="12" t="s">
        <v>262</v>
      </c>
      <c r="C16" s="13" t="s">
        <v>262</v>
      </c>
      <c r="D16" s="13" t="s">
        <v>262</v>
      </c>
      <c r="E16" s="81" t="s">
        <v>262</v>
      </c>
      <c r="F16" s="12" t="s">
        <v>262</v>
      </c>
      <c r="G16" s="13" t="s">
        <v>262</v>
      </c>
      <c r="H16" s="13" t="s">
        <v>262</v>
      </c>
      <c r="I16" s="81" t="s">
        <v>262</v>
      </c>
    </row>
    <row r="17" spans="1:11" ht="15" customHeight="1" x14ac:dyDescent="0.2">
      <c r="A17" s="43" t="s">
        <v>130</v>
      </c>
      <c r="B17" s="12" t="s">
        <v>262</v>
      </c>
      <c r="C17" s="13" t="s">
        <v>262</v>
      </c>
      <c r="D17" s="13" t="s">
        <v>262</v>
      </c>
      <c r="E17" s="81" t="s">
        <v>262</v>
      </c>
      <c r="F17" s="12" t="s">
        <v>262</v>
      </c>
      <c r="G17" s="13" t="s">
        <v>262</v>
      </c>
      <c r="H17" s="13" t="s">
        <v>262</v>
      </c>
      <c r="I17" s="81" t="s">
        <v>262</v>
      </c>
    </row>
    <row r="18" spans="1:11" ht="15" customHeight="1" x14ac:dyDescent="0.2">
      <c r="A18" s="43" t="s">
        <v>131</v>
      </c>
      <c r="B18" s="12">
        <v>619</v>
      </c>
      <c r="C18" s="13">
        <v>214</v>
      </c>
      <c r="D18" s="13">
        <v>472</v>
      </c>
      <c r="E18" s="81">
        <v>84.135472370766479</v>
      </c>
      <c r="F18" s="12">
        <v>10</v>
      </c>
      <c r="G18" s="13">
        <v>9</v>
      </c>
      <c r="H18" s="13">
        <v>203</v>
      </c>
      <c r="I18" s="81">
        <v>157.36434108527132</v>
      </c>
    </row>
    <row r="19" spans="1:11" ht="8.25" customHeight="1" x14ac:dyDescent="0.2">
      <c r="A19" s="18"/>
      <c r="B19" s="12"/>
      <c r="C19" s="13"/>
      <c r="D19" s="13"/>
      <c r="E19" s="81"/>
      <c r="F19" s="12"/>
      <c r="G19" s="13"/>
      <c r="H19" s="13"/>
      <c r="I19" s="81"/>
    </row>
    <row r="20" spans="1:11" ht="24.95" customHeight="1" x14ac:dyDescent="0.2">
      <c r="A20" s="187" t="s">
        <v>524</v>
      </c>
      <c r="B20" s="12">
        <v>17253</v>
      </c>
      <c r="C20" s="13">
        <v>1429</v>
      </c>
      <c r="D20" s="13">
        <v>9137</v>
      </c>
      <c r="E20" s="81">
        <v>94.031079551301843</v>
      </c>
      <c r="F20" s="12">
        <v>51897</v>
      </c>
      <c r="G20" s="13">
        <v>46496</v>
      </c>
      <c r="H20" s="13">
        <v>43087</v>
      </c>
      <c r="I20" s="81">
        <v>87.873472967185364</v>
      </c>
    </row>
    <row r="21" spans="1:11" ht="9" customHeight="1" x14ac:dyDescent="0.2">
      <c r="A21" s="18"/>
      <c r="B21" s="12"/>
      <c r="C21" s="13"/>
      <c r="D21" s="13"/>
      <c r="E21" s="81"/>
      <c r="F21" s="12"/>
      <c r="G21" s="13"/>
      <c r="H21" s="13"/>
      <c r="I21" s="81"/>
    </row>
    <row r="22" spans="1:11" ht="15" customHeight="1" x14ac:dyDescent="0.2">
      <c r="A22" s="25" t="s">
        <v>132</v>
      </c>
      <c r="B22" s="26" t="s">
        <v>262</v>
      </c>
      <c r="C22" s="27" t="s">
        <v>262</v>
      </c>
      <c r="D22" s="27" t="s">
        <v>262</v>
      </c>
      <c r="E22" s="83" t="s">
        <v>262</v>
      </c>
      <c r="F22" s="26" t="s">
        <v>262</v>
      </c>
      <c r="G22" s="27" t="s">
        <v>262</v>
      </c>
      <c r="H22" s="27" t="s">
        <v>262</v>
      </c>
      <c r="I22" s="83" t="s">
        <v>262</v>
      </c>
      <c r="J22" s="7"/>
      <c r="K22" s="7"/>
    </row>
    <row r="23" spans="1:11" ht="15" customHeight="1" x14ac:dyDescent="0.2">
      <c r="A23" s="18"/>
      <c r="B23" s="13"/>
      <c r="C23" s="13"/>
      <c r="D23" s="13"/>
      <c r="E23" s="81"/>
      <c r="F23" s="13"/>
      <c r="G23" s="13"/>
      <c r="H23" s="13"/>
      <c r="I23" s="81"/>
    </row>
    <row r="24" spans="1:11" ht="15" customHeight="1" x14ac:dyDescent="0.2">
      <c r="A24" s="243" t="s">
        <v>475</v>
      </c>
      <c r="B24" s="13"/>
      <c r="C24" s="13"/>
      <c r="D24" s="13"/>
      <c r="E24" s="81"/>
      <c r="F24" s="13"/>
      <c r="G24" s="13"/>
      <c r="H24" s="13"/>
      <c r="I24" s="81"/>
    </row>
    <row r="25" spans="1:11" ht="15" customHeight="1" x14ac:dyDescent="0.2">
      <c r="A25" s="243" t="s">
        <v>476</v>
      </c>
      <c r="B25" s="13"/>
      <c r="C25" s="13"/>
      <c r="D25" s="13"/>
      <c r="E25" s="81"/>
      <c r="F25" s="13"/>
      <c r="G25" s="13"/>
      <c r="H25" s="13"/>
      <c r="I25" s="81"/>
    </row>
    <row r="26" spans="1:11" ht="15" customHeight="1" x14ac:dyDescent="0.2">
      <c r="A26" s="10"/>
      <c r="B26" s="10"/>
      <c r="C26" s="10"/>
      <c r="D26" s="10"/>
      <c r="E26" s="10"/>
      <c r="F26" s="10"/>
      <c r="G26" s="58"/>
      <c r="H26" s="10"/>
      <c r="I26" s="10"/>
    </row>
    <row r="27" spans="1:11" ht="15" customHeight="1" x14ac:dyDescent="0.2">
      <c r="A27" s="68" t="s">
        <v>147</v>
      </c>
      <c r="H27" s="7"/>
    </row>
  </sheetData>
  <mergeCells count="4">
    <mergeCell ref="B3:E3"/>
    <mergeCell ref="F3:I3"/>
    <mergeCell ref="B4:C4"/>
    <mergeCell ref="F4:H4"/>
  </mergeCells>
  <hyperlinks>
    <hyperlink ref="A27" location="Kazalo!A1" display="nazaj na kazalo" xr:uid="{00000000-0004-0000-2D00-000000000000}"/>
  </hyperlinks>
  <pageMargins left="0.43307086614173229" right="0.43307086614173229" top="0.98425196850393704" bottom="0.98425196850393704" header="0" footer="0"/>
  <pageSetup paperSize="9" scale="97" fitToHeight="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AD58-8B67-41C6-8F07-88D3E3F431F9}">
  <dimension ref="A1:E22"/>
  <sheetViews>
    <sheetView showGridLines="0" tabSelected="1" workbookViewId="0"/>
  </sheetViews>
  <sheetFormatPr defaultRowHeight="12.75" x14ac:dyDescent="0.2"/>
  <cols>
    <col min="1" max="1" width="55.28515625" customWidth="1"/>
  </cols>
  <sheetData>
    <row r="1" spans="1:5" ht="15" customHeight="1" x14ac:dyDescent="0.2">
      <c r="A1" s="298" t="s">
        <v>610</v>
      </c>
      <c r="B1" s="299"/>
      <c r="C1" s="299"/>
      <c r="D1" s="299"/>
      <c r="E1" s="299"/>
    </row>
    <row r="2" spans="1:5" ht="15" customHeight="1" x14ac:dyDescent="0.2">
      <c r="A2" s="299"/>
      <c r="B2" s="299"/>
      <c r="C2" s="299"/>
      <c r="D2" s="299"/>
      <c r="E2" s="299"/>
    </row>
    <row r="3" spans="1:5" ht="15" customHeight="1" x14ac:dyDescent="0.2">
      <c r="A3" s="49"/>
      <c r="B3" s="388" t="s">
        <v>611</v>
      </c>
      <c r="C3" s="389"/>
      <c r="D3" s="389"/>
      <c r="E3" s="389"/>
    </row>
    <row r="4" spans="1:5" ht="15" customHeight="1" x14ac:dyDescent="0.2">
      <c r="A4" s="241" t="s">
        <v>612</v>
      </c>
      <c r="B4" s="390"/>
      <c r="C4" s="391"/>
      <c r="D4" s="300"/>
      <c r="E4" s="301" t="s">
        <v>653</v>
      </c>
    </row>
    <row r="5" spans="1:5" ht="15" customHeight="1" x14ac:dyDescent="0.2">
      <c r="A5" s="242" t="s">
        <v>613</v>
      </c>
      <c r="B5" s="302" t="s">
        <v>554</v>
      </c>
      <c r="C5" s="303" t="s">
        <v>654</v>
      </c>
      <c r="D5" s="303" t="s">
        <v>653</v>
      </c>
      <c r="E5" s="303" t="s">
        <v>655</v>
      </c>
    </row>
    <row r="6" spans="1:5" ht="15" customHeight="1" x14ac:dyDescent="0.2">
      <c r="A6" s="21" t="s">
        <v>0</v>
      </c>
      <c r="B6" s="304">
        <f xml:space="preserve"> SUM(B8:B17)</f>
        <v>26059</v>
      </c>
      <c r="C6" s="305">
        <v>2331</v>
      </c>
      <c r="D6" s="305">
        <v>14886</v>
      </c>
      <c r="E6" s="306">
        <v>100.22892539725289</v>
      </c>
    </row>
    <row r="7" spans="1:5" ht="15" customHeight="1" x14ac:dyDescent="0.2">
      <c r="A7" s="307"/>
      <c r="B7" s="308"/>
      <c r="C7" s="305"/>
      <c r="D7" s="305"/>
      <c r="E7" s="309"/>
    </row>
    <row r="8" spans="1:5" ht="15" customHeight="1" x14ac:dyDescent="0.2">
      <c r="A8" s="310" t="s">
        <v>614</v>
      </c>
      <c r="B8" s="311">
        <v>2851</v>
      </c>
      <c r="C8" s="312">
        <v>235</v>
      </c>
      <c r="D8" s="312">
        <v>1574</v>
      </c>
      <c r="E8" s="313">
        <v>101.8770226537217</v>
      </c>
    </row>
    <row r="9" spans="1:5" ht="15" customHeight="1" x14ac:dyDescent="0.2">
      <c r="A9" s="310" t="s">
        <v>615</v>
      </c>
      <c r="B9" s="311">
        <v>9000</v>
      </c>
      <c r="C9" s="312">
        <v>739</v>
      </c>
      <c r="D9" s="312">
        <v>5165</v>
      </c>
      <c r="E9" s="313">
        <v>99.441663457835958</v>
      </c>
    </row>
    <row r="10" spans="1:5" ht="15" customHeight="1" x14ac:dyDescent="0.2">
      <c r="A10" s="310" t="s">
        <v>616</v>
      </c>
      <c r="B10" s="311">
        <v>8101</v>
      </c>
      <c r="C10" s="312">
        <v>715</v>
      </c>
      <c r="D10" s="312">
        <v>4142</v>
      </c>
      <c r="E10" s="313">
        <v>95.415802810412345</v>
      </c>
    </row>
    <row r="11" spans="1:5" ht="15" customHeight="1" x14ac:dyDescent="0.2">
      <c r="A11" s="310" t="s">
        <v>617</v>
      </c>
      <c r="B11" s="311">
        <v>4185</v>
      </c>
      <c r="C11" s="312">
        <v>493</v>
      </c>
      <c r="D11" s="312">
        <v>2856</v>
      </c>
      <c r="E11" s="313">
        <v>108.42824601366743</v>
      </c>
    </row>
    <row r="12" spans="1:5" ht="15" customHeight="1" x14ac:dyDescent="0.2">
      <c r="A12" s="310" t="s">
        <v>618</v>
      </c>
      <c r="B12" s="311">
        <v>261</v>
      </c>
      <c r="C12" s="312">
        <v>33</v>
      </c>
      <c r="D12" s="312">
        <v>169</v>
      </c>
      <c r="E12" s="313">
        <v>111.18421052631579</v>
      </c>
    </row>
    <row r="13" spans="1:5" ht="15" customHeight="1" x14ac:dyDescent="0.2">
      <c r="A13" s="310" t="s">
        <v>619</v>
      </c>
      <c r="B13" s="311">
        <v>273</v>
      </c>
      <c r="C13" s="312">
        <v>25</v>
      </c>
      <c r="D13" s="312">
        <v>123</v>
      </c>
      <c r="E13" s="313">
        <v>62.43654822335025</v>
      </c>
    </row>
    <row r="14" spans="1:5" ht="15" customHeight="1" x14ac:dyDescent="0.2">
      <c r="A14" s="310" t="s">
        <v>620</v>
      </c>
      <c r="B14" s="311">
        <v>444</v>
      </c>
      <c r="C14" s="312">
        <v>25</v>
      </c>
      <c r="D14" s="312">
        <v>298</v>
      </c>
      <c r="E14" s="313">
        <v>137.32718894009219</v>
      </c>
    </row>
    <row r="15" spans="1:5" ht="15" customHeight="1" x14ac:dyDescent="0.2">
      <c r="A15" s="310" t="s">
        <v>621</v>
      </c>
      <c r="B15" s="311">
        <v>12</v>
      </c>
      <c r="C15" s="312">
        <v>2</v>
      </c>
      <c r="D15" s="312">
        <v>4</v>
      </c>
      <c r="E15" s="313">
        <v>44.444444444444443</v>
      </c>
    </row>
    <row r="16" spans="1:5" ht="15" customHeight="1" x14ac:dyDescent="0.2">
      <c r="A16" s="310" t="s">
        <v>622</v>
      </c>
      <c r="B16" s="311">
        <v>717</v>
      </c>
      <c r="C16" s="312">
        <v>47</v>
      </c>
      <c r="D16" s="312">
        <v>368</v>
      </c>
      <c r="E16" s="313">
        <v>100.5464480874317</v>
      </c>
    </row>
    <row r="17" spans="1:5" ht="15" customHeight="1" x14ac:dyDescent="0.2">
      <c r="A17" s="314" t="s">
        <v>623</v>
      </c>
      <c r="B17" s="315">
        <v>215</v>
      </c>
      <c r="C17" s="316">
        <v>17</v>
      </c>
      <c r="D17" s="316">
        <v>187</v>
      </c>
      <c r="E17" s="317">
        <v>94.923857868020306</v>
      </c>
    </row>
    <row r="18" spans="1:5" ht="15" customHeight="1" x14ac:dyDescent="0.2">
      <c r="A18" s="318"/>
      <c r="B18" s="319"/>
      <c r="C18" s="319"/>
      <c r="D18" s="320"/>
      <c r="E18" s="321"/>
    </row>
    <row r="19" spans="1:5" ht="15" customHeight="1" x14ac:dyDescent="0.2">
      <c r="A19" s="322" t="s">
        <v>624</v>
      </c>
      <c r="B19" s="323"/>
      <c r="C19" s="323"/>
      <c r="D19" s="323"/>
      <c r="E19" s="321"/>
    </row>
    <row r="20" spans="1:5" ht="15" customHeight="1" x14ac:dyDescent="0.2">
      <c r="A20" s="322" t="s">
        <v>625</v>
      </c>
      <c r="B20" s="323"/>
      <c r="C20" s="323"/>
      <c r="D20" s="323"/>
      <c r="E20" s="321"/>
    </row>
    <row r="21" spans="1:5" ht="15" customHeight="1" x14ac:dyDescent="0.2">
      <c r="A21" s="266"/>
      <c r="B21" s="266"/>
      <c r="C21" s="266"/>
      <c r="D21" s="266"/>
      <c r="E21" s="266"/>
    </row>
    <row r="22" spans="1:5" ht="15" customHeight="1" x14ac:dyDescent="0.2">
      <c r="A22" s="324" t="s">
        <v>147</v>
      </c>
      <c r="B22" s="266"/>
      <c r="C22" s="266"/>
      <c r="D22" s="266"/>
      <c r="E22" s="266"/>
    </row>
  </sheetData>
  <mergeCells count="2">
    <mergeCell ref="B3:E3"/>
    <mergeCell ref="B4:C4"/>
  </mergeCells>
  <hyperlinks>
    <hyperlink ref="A22" location="Kazalo!A1" display="nazaj na kazalo" xr:uid="{A50BFC7E-FBB1-4EBC-8C28-B36B6DC7E5B4}"/>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42"/>
  <sheetViews>
    <sheetView showGridLines="0" tabSelected="1" workbookViewId="0"/>
  </sheetViews>
  <sheetFormatPr defaultColWidth="9.140625" defaultRowHeight="15" customHeight="1" x14ac:dyDescent="0.2"/>
  <cols>
    <col min="1" max="1" width="33.5703125" style="6" customWidth="1"/>
    <col min="2" max="4" width="8.42578125" style="6" customWidth="1"/>
    <col min="5" max="5" width="7.7109375" style="6" customWidth="1"/>
    <col min="6" max="8" width="10.140625" style="6" customWidth="1"/>
    <col min="9" max="9" width="18.85546875" style="6" customWidth="1"/>
    <col min="10" max="16384" width="9.140625" style="6"/>
  </cols>
  <sheetData>
    <row r="1" spans="1:8" ht="15" customHeight="1" x14ac:dyDescent="0.2">
      <c r="A1" s="121" t="s">
        <v>482</v>
      </c>
      <c r="B1" s="1"/>
      <c r="C1" s="1"/>
      <c r="D1" s="1"/>
      <c r="E1" s="1"/>
      <c r="F1" s="1"/>
      <c r="G1" s="1"/>
      <c r="H1" s="1"/>
    </row>
    <row r="2" spans="1:8" ht="15" customHeight="1" x14ac:dyDescent="0.2">
      <c r="A2" s="1"/>
      <c r="B2" s="1"/>
      <c r="C2" s="1"/>
      <c r="D2" s="1"/>
      <c r="E2" s="64"/>
      <c r="F2" s="1"/>
      <c r="G2" s="1"/>
      <c r="H2" s="1"/>
    </row>
    <row r="3" spans="1:8" ht="15" customHeight="1" x14ac:dyDescent="0.2">
      <c r="A3" s="49"/>
      <c r="B3" s="379" t="s">
        <v>133</v>
      </c>
      <c r="C3" s="380"/>
      <c r="D3" s="380"/>
      <c r="E3" s="381"/>
      <c r="F3" s="379" t="s">
        <v>135</v>
      </c>
      <c r="G3" s="380"/>
      <c r="H3" s="380"/>
    </row>
    <row r="4" spans="1:8" ht="15" customHeight="1" x14ac:dyDescent="0.2">
      <c r="A4" s="50"/>
      <c r="B4" s="369"/>
      <c r="C4" s="370"/>
      <c r="D4" s="254"/>
      <c r="E4" s="141" t="s">
        <v>603</v>
      </c>
      <c r="F4" s="374" t="s">
        <v>136</v>
      </c>
      <c r="G4" s="375"/>
      <c r="H4" s="375"/>
    </row>
    <row r="5" spans="1:8" ht="15" customHeight="1" x14ac:dyDescent="0.2">
      <c r="A5" s="161" t="s">
        <v>137</v>
      </c>
      <c r="B5" s="165" t="s">
        <v>554</v>
      </c>
      <c r="C5" s="166" t="s">
        <v>646</v>
      </c>
      <c r="D5" s="166" t="s">
        <v>603</v>
      </c>
      <c r="E5" s="166" t="s">
        <v>602</v>
      </c>
      <c r="F5" s="165" t="s">
        <v>542</v>
      </c>
      <c r="G5" s="166" t="s">
        <v>556</v>
      </c>
      <c r="H5" s="166" t="s">
        <v>646</v>
      </c>
    </row>
    <row r="6" spans="1:8" ht="15" customHeight="1" x14ac:dyDescent="0.2">
      <c r="A6" s="21" t="s">
        <v>0</v>
      </c>
      <c r="B6" s="190">
        <v>17872</v>
      </c>
      <c r="C6" s="191">
        <v>1643</v>
      </c>
      <c r="D6" s="191">
        <v>9609</v>
      </c>
      <c r="E6" s="202">
        <v>93.490951546993585</v>
      </c>
      <c r="F6" s="22">
        <v>51907</v>
      </c>
      <c r="G6" s="23">
        <v>46505</v>
      </c>
      <c r="H6" s="23">
        <v>43290</v>
      </c>
    </row>
    <row r="7" spans="1:8" ht="12.75" customHeight="1" x14ac:dyDescent="0.2">
      <c r="A7" s="11"/>
      <c r="B7" s="193"/>
      <c r="C7" s="194"/>
      <c r="D7" s="194"/>
      <c r="E7" s="203"/>
      <c r="F7" s="15"/>
      <c r="G7" s="16"/>
      <c r="H7" s="16"/>
    </row>
    <row r="8" spans="1:8" ht="15" customHeight="1" x14ac:dyDescent="0.2">
      <c r="A8" s="70" t="s">
        <v>138</v>
      </c>
      <c r="B8" s="208">
        <v>17807</v>
      </c>
      <c r="C8" s="204">
        <v>1582</v>
      </c>
      <c r="D8" s="204">
        <v>9500</v>
      </c>
      <c r="E8" s="205">
        <v>92.936802973977692</v>
      </c>
      <c r="F8" s="71">
        <v>51896</v>
      </c>
      <c r="G8" s="17">
        <v>46488</v>
      </c>
      <c r="H8" s="17">
        <v>43167</v>
      </c>
    </row>
    <row r="9" spans="1:8" ht="15" customHeight="1" x14ac:dyDescent="0.2">
      <c r="A9" s="43" t="s">
        <v>139</v>
      </c>
      <c r="B9" s="196">
        <v>13741</v>
      </c>
      <c r="C9" s="197">
        <v>1194</v>
      </c>
      <c r="D9" s="197">
        <v>7287</v>
      </c>
      <c r="E9" s="206">
        <v>91.961130742049463</v>
      </c>
      <c r="F9" s="12">
        <v>44856</v>
      </c>
      <c r="G9" s="13">
        <v>38244</v>
      </c>
      <c r="H9" s="13">
        <v>34455</v>
      </c>
    </row>
    <row r="10" spans="1:8" ht="15" customHeight="1" x14ac:dyDescent="0.2">
      <c r="A10" s="43" t="s">
        <v>141</v>
      </c>
      <c r="B10" s="196">
        <v>4056</v>
      </c>
      <c r="C10" s="197">
        <v>387</v>
      </c>
      <c r="D10" s="197">
        <v>2206</v>
      </c>
      <c r="E10" s="206">
        <v>96.331877729257641</v>
      </c>
      <c r="F10" s="12">
        <v>7036</v>
      </c>
      <c r="G10" s="13">
        <v>8242</v>
      </c>
      <c r="H10" s="13">
        <v>8706</v>
      </c>
    </row>
    <row r="11" spans="1:8" ht="15" customHeight="1" x14ac:dyDescent="0.2">
      <c r="A11" s="43" t="s">
        <v>142</v>
      </c>
      <c r="B11" s="196">
        <v>1</v>
      </c>
      <c r="C11" s="197">
        <v>1</v>
      </c>
      <c r="D11" s="197">
        <v>1</v>
      </c>
      <c r="E11" s="206" t="s">
        <v>262</v>
      </c>
      <c r="F11" s="12">
        <v>2</v>
      </c>
      <c r="G11" s="13">
        <v>2</v>
      </c>
      <c r="H11" s="13">
        <v>3</v>
      </c>
    </row>
    <row r="12" spans="1:8" ht="15" customHeight="1" x14ac:dyDescent="0.2">
      <c r="A12" s="43" t="s">
        <v>522</v>
      </c>
      <c r="B12" s="196">
        <v>8</v>
      </c>
      <c r="C12" s="197" t="s">
        <v>262</v>
      </c>
      <c r="D12" s="197">
        <v>6</v>
      </c>
      <c r="E12" s="206">
        <v>75</v>
      </c>
      <c r="F12" s="12">
        <v>2</v>
      </c>
      <c r="G12" s="13" t="s">
        <v>262</v>
      </c>
      <c r="H12" s="13">
        <v>3</v>
      </c>
    </row>
    <row r="13" spans="1:8" ht="15" customHeight="1" x14ac:dyDescent="0.2">
      <c r="A13" s="43" t="s">
        <v>551</v>
      </c>
      <c r="B13" s="196">
        <v>1</v>
      </c>
      <c r="C13" s="197" t="s">
        <v>262</v>
      </c>
      <c r="D13" s="197" t="s">
        <v>262</v>
      </c>
      <c r="E13" s="206" t="s">
        <v>262</v>
      </c>
      <c r="F13" s="12" t="s">
        <v>262</v>
      </c>
      <c r="G13" s="13" t="s">
        <v>262</v>
      </c>
      <c r="H13" s="13" t="s">
        <v>262</v>
      </c>
    </row>
    <row r="14" spans="1:8" ht="9.75" customHeight="1" x14ac:dyDescent="0.2">
      <c r="A14" s="18"/>
      <c r="B14" s="196"/>
      <c r="C14" s="197"/>
      <c r="D14" s="197"/>
      <c r="E14" s="206"/>
      <c r="F14" s="12"/>
      <c r="G14" s="13"/>
      <c r="H14" s="13"/>
    </row>
    <row r="15" spans="1:8" ht="15" customHeight="1" x14ac:dyDescent="0.2">
      <c r="A15" s="70" t="s">
        <v>143</v>
      </c>
      <c r="B15" s="208">
        <v>65</v>
      </c>
      <c r="C15" s="204">
        <v>61</v>
      </c>
      <c r="D15" s="204">
        <v>109</v>
      </c>
      <c r="E15" s="205">
        <v>194.64285714285714</v>
      </c>
      <c r="F15" s="71">
        <v>11</v>
      </c>
      <c r="G15" s="17">
        <v>17</v>
      </c>
      <c r="H15" s="17">
        <v>123</v>
      </c>
    </row>
    <row r="16" spans="1:8" ht="15" customHeight="1" x14ac:dyDescent="0.2">
      <c r="A16" s="43" t="s">
        <v>535</v>
      </c>
      <c r="B16" s="196">
        <v>1</v>
      </c>
      <c r="C16" s="197" t="s">
        <v>262</v>
      </c>
      <c r="D16" s="197" t="s">
        <v>262</v>
      </c>
      <c r="E16" s="206" t="s">
        <v>262</v>
      </c>
      <c r="F16" s="12" t="s">
        <v>262</v>
      </c>
      <c r="G16" s="13" t="s">
        <v>262</v>
      </c>
      <c r="H16" s="13" t="s">
        <v>262</v>
      </c>
    </row>
    <row r="17" spans="1:14" ht="15" customHeight="1" x14ac:dyDescent="0.2">
      <c r="A17" s="43" t="s">
        <v>606</v>
      </c>
      <c r="B17" s="196" t="s">
        <v>262</v>
      </c>
      <c r="C17" s="197">
        <v>2</v>
      </c>
      <c r="D17" s="197">
        <v>2</v>
      </c>
      <c r="E17" s="206" t="s">
        <v>262</v>
      </c>
      <c r="F17" s="12" t="s">
        <v>262</v>
      </c>
      <c r="G17" s="13" t="s">
        <v>262</v>
      </c>
      <c r="H17" s="13">
        <v>2</v>
      </c>
    </row>
    <row r="18" spans="1:14" ht="15" customHeight="1" x14ac:dyDescent="0.2">
      <c r="A18" s="43" t="s">
        <v>607</v>
      </c>
      <c r="B18" s="196" t="s">
        <v>262</v>
      </c>
      <c r="C18" s="197">
        <v>1</v>
      </c>
      <c r="D18" s="197">
        <v>1</v>
      </c>
      <c r="E18" s="206" t="s">
        <v>262</v>
      </c>
      <c r="F18" s="12" t="s">
        <v>262</v>
      </c>
      <c r="G18" s="13" t="s">
        <v>262</v>
      </c>
      <c r="H18" s="13">
        <v>1</v>
      </c>
    </row>
    <row r="19" spans="1:14" ht="15" customHeight="1" x14ac:dyDescent="0.2">
      <c r="A19" s="43" t="s">
        <v>608</v>
      </c>
      <c r="B19" s="196" t="s">
        <v>262</v>
      </c>
      <c r="C19" s="197">
        <v>1</v>
      </c>
      <c r="D19" s="197">
        <v>1</v>
      </c>
      <c r="E19" s="206" t="s">
        <v>262</v>
      </c>
      <c r="F19" s="12" t="s">
        <v>262</v>
      </c>
      <c r="G19" s="13" t="s">
        <v>262</v>
      </c>
      <c r="H19" s="13" t="s">
        <v>262</v>
      </c>
    </row>
    <row r="20" spans="1:14" ht="15" customHeight="1" x14ac:dyDescent="0.2">
      <c r="A20" s="43" t="s">
        <v>552</v>
      </c>
      <c r="B20" s="196">
        <v>1</v>
      </c>
      <c r="C20" s="197" t="s">
        <v>262</v>
      </c>
      <c r="D20" s="197" t="s">
        <v>262</v>
      </c>
      <c r="E20" s="206" t="s">
        <v>262</v>
      </c>
      <c r="F20" s="12" t="s">
        <v>262</v>
      </c>
      <c r="G20" s="13" t="s">
        <v>262</v>
      </c>
      <c r="H20" s="13" t="s">
        <v>262</v>
      </c>
    </row>
    <row r="21" spans="1:14" ht="15" customHeight="1" x14ac:dyDescent="0.2">
      <c r="A21" s="43" t="s">
        <v>550</v>
      </c>
      <c r="B21" s="196">
        <v>1</v>
      </c>
      <c r="C21" s="197" t="s">
        <v>262</v>
      </c>
      <c r="D21" s="197" t="s">
        <v>262</v>
      </c>
      <c r="E21" s="206" t="s">
        <v>262</v>
      </c>
      <c r="F21" s="12" t="s">
        <v>262</v>
      </c>
      <c r="G21" s="13" t="s">
        <v>262</v>
      </c>
      <c r="H21" s="13" t="s">
        <v>262</v>
      </c>
    </row>
    <row r="22" spans="1:14" ht="15" customHeight="1" x14ac:dyDescent="0.2">
      <c r="A22" s="43" t="s">
        <v>537</v>
      </c>
      <c r="B22" s="196">
        <v>1</v>
      </c>
      <c r="C22" s="197" t="s">
        <v>262</v>
      </c>
      <c r="D22" s="197">
        <v>2</v>
      </c>
      <c r="E22" s="206">
        <v>200</v>
      </c>
      <c r="F22" s="12" t="s">
        <v>262</v>
      </c>
      <c r="G22" s="13" t="s">
        <v>262</v>
      </c>
      <c r="H22" s="13" t="s">
        <v>262</v>
      </c>
    </row>
    <row r="23" spans="1:14" ht="15" customHeight="1" x14ac:dyDescent="0.2">
      <c r="A23" s="43" t="s">
        <v>545</v>
      </c>
      <c r="B23" s="196">
        <v>48</v>
      </c>
      <c r="C23" s="197">
        <v>57</v>
      </c>
      <c r="D23" s="197">
        <v>102</v>
      </c>
      <c r="E23" s="206">
        <v>231.81818181818184</v>
      </c>
      <c r="F23" s="12" t="s">
        <v>262</v>
      </c>
      <c r="G23" s="13" t="s">
        <v>262</v>
      </c>
      <c r="H23" s="13">
        <v>102</v>
      </c>
    </row>
    <row r="24" spans="1:14" ht="15" customHeight="1" x14ac:dyDescent="0.2">
      <c r="A24" s="107" t="s">
        <v>468</v>
      </c>
      <c r="B24" s="199">
        <v>13</v>
      </c>
      <c r="C24" s="200" t="s">
        <v>262</v>
      </c>
      <c r="D24" s="200">
        <v>1</v>
      </c>
      <c r="E24" s="207">
        <v>11.111111111111111</v>
      </c>
      <c r="F24" s="108">
        <v>11</v>
      </c>
      <c r="G24" s="109">
        <v>17</v>
      </c>
      <c r="H24" s="109">
        <v>18</v>
      </c>
    </row>
    <row r="25" spans="1:14" ht="15" customHeight="1" x14ac:dyDescent="0.2">
      <c r="A25" s="10"/>
      <c r="B25" s="58"/>
      <c r="C25" s="58"/>
      <c r="D25" s="58"/>
      <c r="E25" s="10"/>
      <c r="F25" s="10"/>
      <c r="G25" s="10"/>
      <c r="H25" s="58"/>
    </row>
    <row r="26" spans="1:14" ht="15" customHeight="1" x14ac:dyDescent="0.2">
      <c r="A26" s="6" t="s">
        <v>475</v>
      </c>
      <c r="C26" s="7"/>
      <c r="D26" s="7"/>
      <c r="F26" s="7"/>
      <c r="G26" s="7"/>
      <c r="H26" s="7"/>
    </row>
    <row r="27" spans="1:14" ht="15" customHeight="1" x14ac:dyDescent="0.2">
      <c r="A27" s="6" t="s">
        <v>476</v>
      </c>
      <c r="B27" s="7"/>
      <c r="C27" s="7"/>
      <c r="D27" s="7"/>
      <c r="E27" s="7"/>
      <c r="F27" s="7"/>
      <c r="G27" s="7"/>
      <c r="H27" s="7"/>
    </row>
    <row r="28" spans="1:14" ht="15" customHeight="1" x14ac:dyDescent="0.2">
      <c r="B28" s="7"/>
      <c r="C28" s="7"/>
      <c r="D28" s="7"/>
      <c r="E28" s="7"/>
      <c r="F28" s="7"/>
      <c r="G28" s="7"/>
      <c r="H28" s="7"/>
      <c r="J28" s="7"/>
      <c r="K28" s="7"/>
      <c r="L28" s="7"/>
      <c r="M28" s="7"/>
      <c r="N28" s="7"/>
    </row>
    <row r="29" spans="1:14" ht="15" customHeight="1" x14ac:dyDescent="0.2">
      <c r="A29" s="68" t="s">
        <v>147</v>
      </c>
      <c r="C29" s="7"/>
      <c r="D29" s="7"/>
      <c r="F29" s="7"/>
      <c r="G29" s="7"/>
      <c r="H29" s="7"/>
    </row>
    <row r="30" spans="1:14" ht="15" customHeight="1" x14ac:dyDescent="0.2">
      <c r="C30" s="7"/>
      <c r="D30" s="7"/>
      <c r="E30" s="7"/>
      <c r="F30" s="7"/>
      <c r="G30" s="7"/>
      <c r="H30" s="7"/>
    </row>
    <row r="31" spans="1:14" ht="15" customHeight="1" x14ac:dyDescent="0.2">
      <c r="A31" s="43"/>
      <c r="B31" s="7"/>
      <c r="C31" s="7"/>
      <c r="D31" s="7"/>
      <c r="E31" s="7"/>
      <c r="G31" s="7"/>
      <c r="H31" s="7"/>
      <c r="I31" s="7"/>
    </row>
    <row r="32" spans="1:14" ht="15" customHeight="1" x14ac:dyDescent="0.2">
      <c r="B32" s="7"/>
      <c r="C32" s="7"/>
      <c r="D32" s="7"/>
      <c r="E32" s="7"/>
    </row>
    <row r="42" spans="8:9" ht="15" customHeight="1" x14ac:dyDescent="0.2">
      <c r="H42" s="7"/>
      <c r="I42" s="7"/>
    </row>
  </sheetData>
  <sortState ref="A16:H23">
    <sortCondition ref="A16"/>
  </sortState>
  <mergeCells count="4">
    <mergeCell ref="B3:E3"/>
    <mergeCell ref="F3:H3"/>
    <mergeCell ref="F4:H4"/>
    <mergeCell ref="B4:C4"/>
  </mergeCells>
  <hyperlinks>
    <hyperlink ref="A29" location="Kazalo!A1" display="nazaj na kazalo" xr:uid="{00000000-0004-0000-2E00-000000000000}"/>
  </hyperlinks>
  <pageMargins left="0.43307086614173229" right="0.43307086614173229" top="0.98425196850393704" bottom="0.98425196850393704" header="0" footer="0"/>
  <pageSetup paperSize="9" scale="99" fitToHeight="0"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CA71-18FD-4A96-82FE-D2A63CFA5CBF}">
  <dimension ref="A1:E22"/>
  <sheetViews>
    <sheetView showGridLines="0" tabSelected="1" workbookViewId="0"/>
  </sheetViews>
  <sheetFormatPr defaultRowHeight="12.75" x14ac:dyDescent="0.2"/>
  <cols>
    <col min="1" max="1" width="24.85546875" customWidth="1"/>
  </cols>
  <sheetData>
    <row r="1" spans="1:5" ht="15" customHeight="1" x14ac:dyDescent="0.2">
      <c r="A1" s="298" t="s">
        <v>626</v>
      </c>
      <c r="B1" s="266"/>
      <c r="C1" s="266"/>
      <c r="D1" s="266"/>
      <c r="E1" s="266"/>
    </row>
    <row r="2" spans="1:5" ht="15" customHeight="1" x14ac:dyDescent="0.2">
      <c r="A2" s="266"/>
      <c r="B2" s="266"/>
      <c r="C2" s="266"/>
      <c r="D2" s="266"/>
      <c r="E2" s="266"/>
    </row>
    <row r="3" spans="1:5" ht="15" customHeight="1" x14ac:dyDescent="0.2">
      <c r="A3" s="325"/>
      <c r="B3" s="392" t="s">
        <v>611</v>
      </c>
      <c r="C3" s="393"/>
      <c r="D3" s="393"/>
      <c r="E3" s="393"/>
    </row>
    <row r="4" spans="1:5" ht="15" customHeight="1" x14ac:dyDescent="0.2">
      <c r="A4" s="326" t="s">
        <v>612</v>
      </c>
      <c r="B4" s="390"/>
      <c r="C4" s="391"/>
      <c r="D4" s="300"/>
      <c r="E4" s="301" t="s">
        <v>653</v>
      </c>
    </row>
    <row r="5" spans="1:5" ht="15" customHeight="1" x14ac:dyDescent="0.2">
      <c r="A5" s="327" t="s">
        <v>613</v>
      </c>
      <c r="B5" s="302" t="s">
        <v>554</v>
      </c>
      <c r="C5" s="303" t="s">
        <v>654</v>
      </c>
      <c r="D5" s="303" t="s">
        <v>653</v>
      </c>
      <c r="E5" s="303" t="s">
        <v>655</v>
      </c>
    </row>
    <row r="6" spans="1:5" ht="15" customHeight="1" x14ac:dyDescent="0.2">
      <c r="A6" s="328" t="s">
        <v>0</v>
      </c>
      <c r="B6" s="329">
        <f xml:space="preserve"> SUM(B8:B20)</f>
        <v>26059</v>
      </c>
      <c r="C6" s="330">
        <f xml:space="preserve"> SUM(C8:C20)</f>
        <v>2331</v>
      </c>
      <c r="D6" s="330">
        <v>14886</v>
      </c>
      <c r="E6" s="331">
        <v>100.22892539725289</v>
      </c>
    </row>
    <row r="7" spans="1:5" ht="15" customHeight="1" x14ac:dyDescent="0.2">
      <c r="A7" s="332"/>
      <c r="B7" s="333"/>
      <c r="C7" s="334"/>
      <c r="D7" s="334"/>
      <c r="E7" s="335"/>
    </row>
    <row r="8" spans="1:5" ht="15" customHeight="1" x14ac:dyDescent="0.2">
      <c r="A8" s="336" t="s">
        <v>627</v>
      </c>
      <c r="B8" s="337">
        <v>9113</v>
      </c>
      <c r="C8" s="338">
        <v>589</v>
      </c>
      <c r="D8" s="338">
        <v>4413</v>
      </c>
      <c r="E8" s="339">
        <v>74.780058651026394</v>
      </c>
    </row>
    <row r="9" spans="1:5" ht="15" customHeight="1" x14ac:dyDescent="0.2">
      <c r="A9" s="336" t="s">
        <v>628</v>
      </c>
      <c r="B9" s="337">
        <v>4299</v>
      </c>
      <c r="C9" s="338">
        <v>347</v>
      </c>
      <c r="D9" s="338">
        <v>2129</v>
      </c>
      <c r="E9" s="339">
        <v>87.310499719258843</v>
      </c>
    </row>
    <row r="10" spans="1:5" ht="15" customHeight="1" x14ac:dyDescent="0.2">
      <c r="A10" s="336" t="s">
        <v>629</v>
      </c>
      <c r="B10" s="337">
        <v>2054</v>
      </c>
      <c r="C10" s="338">
        <v>275</v>
      </c>
      <c r="D10" s="338">
        <v>1576</v>
      </c>
      <c r="E10" s="339">
        <v>162.51830161054173</v>
      </c>
    </row>
    <row r="11" spans="1:5" ht="15" customHeight="1" x14ac:dyDescent="0.2">
      <c r="A11" s="336" t="s">
        <v>630</v>
      </c>
      <c r="B11" s="337">
        <v>1238</v>
      </c>
      <c r="C11" s="338">
        <v>238</v>
      </c>
      <c r="D11" s="338">
        <v>1343</v>
      </c>
      <c r="E11" s="339">
        <v>266.11570247933884</v>
      </c>
    </row>
    <row r="12" spans="1:5" ht="15" customHeight="1" x14ac:dyDescent="0.2">
      <c r="A12" s="336" t="s">
        <v>631</v>
      </c>
      <c r="B12" s="337">
        <v>462</v>
      </c>
      <c r="C12" s="338">
        <v>153</v>
      </c>
      <c r="D12" s="338">
        <v>713</v>
      </c>
      <c r="E12" s="339">
        <v>72.432432432432435</v>
      </c>
    </row>
    <row r="13" spans="1:5" ht="15" customHeight="1" x14ac:dyDescent="0.2">
      <c r="A13" s="340" t="s">
        <v>632</v>
      </c>
      <c r="B13" s="337">
        <v>1707</v>
      </c>
      <c r="C13" s="338">
        <v>129</v>
      </c>
      <c r="D13" s="338">
        <v>753</v>
      </c>
      <c r="E13" s="339">
        <v>103.88768898488121</v>
      </c>
    </row>
    <row r="14" spans="1:5" ht="15" customHeight="1" x14ac:dyDescent="0.2">
      <c r="A14" s="341" t="s">
        <v>633</v>
      </c>
      <c r="B14" s="337">
        <v>1290</v>
      </c>
      <c r="C14" s="338">
        <v>100</v>
      </c>
      <c r="D14" s="338">
        <v>669</v>
      </c>
      <c r="E14" s="339">
        <v>463.91752577319591</v>
      </c>
    </row>
    <row r="15" spans="1:5" ht="15" customHeight="1" x14ac:dyDescent="0.2">
      <c r="A15" s="340" t="s">
        <v>634</v>
      </c>
      <c r="B15" s="337">
        <v>1205</v>
      </c>
      <c r="C15" s="338">
        <v>89</v>
      </c>
      <c r="D15" s="338">
        <v>584</v>
      </c>
      <c r="E15" s="339">
        <v>82.376237623762378</v>
      </c>
    </row>
    <row r="16" spans="1:5" ht="15" customHeight="1" x14ac:dyDescent="0.2">
      <c r="A16" s="336" t="s">
        <v>637</v>
      </c>
      <c r="B16" s="337">
        <v>692</v>
      </c>
      <c r="C16" s="338">
        <v>75</v>
      </c>
      <c r="D16" s="338">
        <v>450</v>
      </c>
      <c r="E16" s="339">
        <v>82.025316455696213</v>
      </c>
    </row>
    <row r="17" spans="1:5" ht="15" customHeight="1" x14ac:dyDescent="0.2">
      <c r="A17" s="341" t="s">
        <v>635</v>
      </c>
      <c r="B17" s="337">
        <v>755</v>
      </c>
      <c r="C17" s="338">
        <v>70</v>
      </c>
      <c r="D17" s="338">
        <v>458</v>
      </c>
      <c r="E17" s="339">
        <v>105.64784053156147</v>
      </c>
    </row>
    <row r="18" spans="1:5" ht="15" customHeight="1" x14ac:dyDescent="0.2">
      <c r="A18" s="336" t="s">
        <v>636</v>
      </c>
      <c r="B18" s="337">
        <v>975</v>
      </c>
      <c r="C18" s="338">
        <v>69</v>
      </c>
      <c r="D18" s="338">
        <v>448</v>
      </c>
      <c r="E18" s="339">
        <v>119.18819188191883</v>
      </c>
    </row>
    <row r="19" spans="1:5" ht="15" customHeight="1" x14ac:dyDescent="0.2">
      <c r="A19" s="336" t="s">
        <v>656</v>
      </c>
      <c r="B19" s="337">
        <v>221</v>
      </c>
      <c r="C19" s="338">
        <v>34</v>
      </c>
      <c r="D19" s="338">
        <v>174</v>
      </c>
      <c r="E19" s="339">
        <v>74.100719424460422</v>
      </c>
    </row>
    <row r="20" spans="1:5" ht="15" customHeight="1" x14ac:dyDescent="0.2">
      <c r="A20" s="342" t="s">
        <v>468</v>
      </c>
      <c r="B20" s="343">
        <v>2048</v>
      </c>
      <c r="C20" s="344">
        <v>163</v>
      </c>
      <c r="D20" s="344">
        <v>1176</v>
      </c>
      <c r="E20" s="345">
        <v>111.43583227445997</v>
      </c>
    </row>
    <row r="21" spans="1:5" ht="15" customHeight="1" x14ac:dyDescent="0.2">
      <c r="A21" s="6"/>
      <c r="B21" s="6"/>
      <c r="C21" s="6"/>
      <c r="D21" s="6"/>
      <c r="E21" s="6"/>
    </row>
    <row r="22" spans="1:5" ht="15" customHeight="1" x14ac:dyDescent="0.2">
      <c r="A22" s="346" t="s">
        <v>147</v>
      </c>
      <c r="B22" s="6"/>
      <c r="C22" s="6"/>
      <c r="D22" s="6"/>
      <c r="E22" s="6"/>
    </row>
  </sheetData>
  <mergeCells count="2">
    <mergeCell ref="B3:E3"/>
    <mergeCell ref="B4:C4"/>
  </mergeCells>
  <hyperlinks>
    <hyperlink ref="A22" location="Kazalo!A1" display="nazaj na kazalo" xr:uid="{38601F44-570D-4AB5-A544-D2222A5DEEBB}"/>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37"/>
  <sheetViews>
    <sheetView showGridLines="0" tabSelected="1" workbookViewId="0"/>
  </sheetViews>
  <sheetFormatPr defaultColWidth="9.140625" defaultRowHeight="15" customHeight="1" x14ac:dyDescent="0.2"/>
  <cols>
    <col min="1" max="1" width="33.5703125" style="6" customWidth="1"/>
    <col min="2" max="2" width="9.42578125" style="6" customWidth="1"/>
    <col min="3" max="3" width="9.85546875" style="6" customWidth="1"/>
    <col min="4" max="4" width="15.7109375" style="6" bestFit="1" customWidth="1"/>
    <col min="5" max="16384" width="9.140625" style="6"/>
  </cols>
  <sheetData>
    <row r="1" spans="1:4" ht="15" customHeight="1" x14ac:dyDescent="0.2">
      <c r="A1" s="121" t="s">
        <v>481</v>
      </c>
      <c r="B1" s="1"/>
      <c r="C1" s="1"/>
      <c r="D1" s="1"/>
    </row>
    <row r="2" spans="1:4" ht="15" customHeight="1" x14ac:dyDescent="0.2">
      <c r="A2" s="1"/>
      <c r="B2" s="1"/>
      <c r="C2" s="1"/>
      <c r="D2" s="1"/>
    </row>
    <row r="3" spans="1:4" ht="15" customHeight="1" x14ac:dyDescent="0.2">
      <c r="A3" s="186"/>
      <c r="B3" s="379" t="s">
        <v>575</v>
      </c>
      <c r="C3" s="381"/>
      <c r="D3" s="279" t="s">
        <v>135</v>
      </c>
    </row>
    <row r="4" spans="1:4" ht="15" customHeight="1" x14ac:dyDescent="0.2">
      <c r="A4" s="152"/>
      <c r="B4" s="369" t="s">
        <v>136</v>
      </c>
      <c r="C4" s="394"/>
      <c r="D4" s="278" t="s">
        <v>136</v>
      </c>
    </row>
    <row r="5" spans="1:4" ht="15" customHeight="1" x14ac:dyDescent="0.2">
      <c r="A5" s="277" t="s">
        <v>62</v>
      </c>
      <c r="B5" s="165" t="s">
        <v>646</v>
      </c>
      <c r="C5" s="167" t="s">
        <v>603</v>
      </c>
      <c r="D5" s="166" t="s">
        <v>646</v>
      </c>
    </row>
    <row r="6" spans="1:4" ht="15" customHeight="1" x14ac:dyDescent="0.2">
      <c r="A6" s="21" t="s">
        <v>0</v>
      </c>
      <c r="B6" s="22">
        <v>1643</v>
      </c>
      <c r="C6" s="280">
        <v>9609</v>
      </c>
      <c r="D6" s="23">
        <v>43290</v>
      </c>
    </row>
    <row r="7" spans="1:4" ht="15" customHeight="1" x14ac:dyDescent="0.2">
      <c r="A7" s="11"/>
      <c r="B7" s="15"/>
      <c r="C7" s="31"/>
      <c r="D7" s="16"/>
    </row>
    <row r="8" spans="1:4" ht="15" customHeight="1" x14ac:dyDescent="0.2">
      <c r="A8" s="18" t="s">
        <v>2</v>
      </c>
      <c r="B8" s="12">
        <v>197</v>
      </c>
      <c r="C8" s="14">
        <v>428</v>
      </c>
      <c r="D8" s="13">
        <v>282</v>
      </c>
    </row>
    <row r="9" spans="1:4" ht="15" customHeight="1" x14ac:dyDescent="0.2">
      <c r="A9" s="18" t="s">
        <v>3</v>
      </c>
      <c r="B9" s="12" t="s">
        <v>262</v>
      </c>
      <c r="C9" s="14">
        <v>1</v>
      </c>
      <c r="D9" s="13">
        <v>47</v>
      </c>
    </row>
    <row r="10" spans="1:4" ht="15" customHeight="1" x14ac:dyDescent="0.2">
      <c r="A10" s="18" t="s">
        <v>4</v>
      </c>
      <c r="B10" s="12">
        <v>254</v>
      </c>
      <c r="C10" s="14">
        <v>1503</v>
      </c>
      <c r="D10" s="13">
        <v>8477</v>
      </c>
    </row>
    <row r="11" spans="1:4" ht="22.5" x14ac:dyDescent="0.2">
      <c r="A11" s="18" t="s">
        <v>558</v>
      </c>
      <c r="B11" s="12">
        <v>1</v>
      </c>
      <c r="C11" s="14">
        <v>3</v>
      </c>
      <c r="D11" s="13">
        <v>11</v>
      </c>
    </row>
    <row r="12" spans="1:4" ht="15" customHeight="1" x14ac:dyDescent="0.2">
      <c r="A12" s="18" t="s">
        <v>6</v>
      </c>
      <c r="B12" s="12" t="s">
        <v>262</v>
      </c>
      <c r="C12" s="14">
        <v>11</v>
      </c>
      <c r="D12" s="13">
        <v>51</v>
      </c>
    </row>
    <row r="13" spans="1:4" ht="15" customHeight="1" x14ac:dyDescent="0.2">
      <c r="A13" s="18" t="s">
        <v>7</v>
      </c>
      <c r="B13" s="12">
        <v>211</v>
      </c>
      <c r="C13" s="14">
        <v>1300</v>
      </c>
      <c r="D13" s="13">
        <v>6337</v>
      </c>
    </row>
    <row r="14" spans="1:4" ht="15" customHeight="1" x14ac:dyDescent="0.2">
      <c r="A14" s="18" t="s">
        <v>559</v>
      </c>
      <c r="B14" s="12">
        <v>55</v>
      </c>
      <c r="C14" s="14">
        <v>235</v>
      </c>
      <c r="D14" s="13">
        <v>1283</v>
      </c>
    </row>
    <row r="15" spans="1:4" ht="15" customHeight="1" x14ac:dyDescent="0.2">
      <c r="A15" s="18" t="s">
        <v>560</v>
      </c>
      <c r="B15" s="12">
        <v>127</v>
      </c>
      <c r="C15" s="14">
        <v>781</v>
      </c>
      <c r="D15" s="13">
        <v>3753</v>
      </c>
    </row>
    <row r="16" spans="1:4" ht="15" customHeight="1" x14ac:dyDescent="0.2">
      <c r="A16" s="18" t="s">
        <v>561</v>
      </c>
      <c r="B16" s="12">
        <v>49</v>
      </c>
      <c r="C16" s="14">
        <v>251</v>
      </c>
      <c r="D16" s="13">
        <v>1278</v>
      </c>
    </row>
    <row r="17" spans="1:4" ht="22.5" x14ac:dyDescent="0.2">
      <c r="A17" s="18" t="s">
        <v>562</v>
      </c>
      <c r="B17" s="12" t="s">
        <v>262</v>
      </c>
      <c r="C17" s="14" t="s">
        <v>262</v>
      </c>
      <c r="D17" s="13">
        <v>3</v>
      </c>
    </row>
    <row r="18" spans="1:4" ht="33.75" x14ac:dyDescent="0.2">
      <c r="A18" s="18" t="s">
        <v>563</v>
      </c>
      <c r="B18" s="12">
        <v>2</v>
      </c>
      <c r="C18" s="14">
        <v>23</v>
      </c>
      <c r="D18" s="13">
        <v>78</v>
      </c>
    </row>
    <row r="19" spans="1:4" ht="15" customHeight="1" x14ac:dyDescent="0.2">
      <c r="A19" s="18" t="s">
        <v>564</v>
      </c>
      <c r="B19" s="12" t="s">
        <v>262</v>
      </c>
      <c r="C19" s="14">
        <v>1</v>
      </c>
      <c r="D19" s="13">
        <v>3</v>
      </c>
    </row>
    <row r="20" spans="1:4" ht="15" customHeight="1" x14ac:dyDescent="0.2">
      <c r="A20" s="18" t="s">
        <v>565</v>
      </c>
      <c r="B20" s="12">
        <v>8</v>
      </c>
      <c r="C20" s="14">
        <v>31</v>
      </c>
      <c r="D20" s="13">
        <v>158</v>
      </c>
    </row>
    <row r="21" spans="1:4" ht="15" customHeight="1" x14ac:dyDescent="0.2">
      <c r="A21" s="18" t="s">
        <v>566</v>
      </c>
      <c r="B21" s="12">
        <v>6</v>
      </c>
      <c r="C21" s="14">
        <v>71</v>
      </c>
      <c r="D21" s="13">
        <v>391</v>
      </c>
    </row>
    <row r="22" spans="1:4" ht="15" customHeight="1" x14ac:dyDescent="0.2">
      <c r="A22" s="18" t="s">
        <v>567</v>
      </c>
      <c r="B22" s="12">
        <v>33</v>
      </c>
      <c r="C22" s="14">
        <v>181</v>
      </c>
      <c r="D22" s="13">
        <v>954</v>
      </c>
    </row>
    <row r="23" spans="1:4" ht="22.5" x14ac:dyDescent="0.2">
      <c r="A23" s="18" t="s">
        <v>568</v>
      </c>
      <c r="B23" s="12" t="s">
        <v>262</v>
      </c>
      <c r="C23" s="14">
        <v>2</v>
      </c>
      <c r="D23" s="13">
        <v>1</v>
      </c>
    </row>
    <row r="24" spans="1:4" ht="15" customHeight="1" x14ac:dyDescent="0.2">
      <c r="A24" s="18" t="s">
        <v>569</v>
      </c>
      <c r="B24" s="12">
        <v>2</v>
      </c>
      <c r="C24" s="14">
        <v>4</v>
      </c>
      <c r="D24" s="13">
        <v>20</v>
      </c>
    </row>
    <row r="25" spans="1:4" ht="15" customHeight="1" x14ac:dyDescent="0.2">
      <c r="A25" s="18" t="s">
        <v>570</v>
      </c>
      <c r="B25" s="12">
        <v>8</v>
      </c>
      <c r="C25" s="14">
        <v>62</v>
      </c>
      <c r="D25" s="13">
        <v>288</v>
      </c>
    </row>
    <row r="26" spans="1:4" ht="15" customHeight="1" x14ac:dyDescent="0.2">
      <c r="A26" s="18" t="s">
        <v>571</v>
      </c>
      <c r="B26" s="12">
        <v>2</v>
      </c>
      <c r="C26" s="14">
        <v>11</v>
      </c>
      <c r="D26" s="13">
        <v>48</v>
      </c>
    </row>
    <row r="27" spans="1:4" ht="15" customHeight="1" x14ac:dyDescent="0.2">
      <c r="A27" s="18" t="s">
        <v>572</v>
      </c>
      <c r="B27" s="12">
        <v>6</v>
      </c>
      <c r="C27" s="14">
        <v>45</v>
      </c>
      <c r="D27" s="13">
        <v>211</v>
      </c>
    </row>
    <row r="28" spans="1:4" ht="22.5" x14ac:dyDescent="0.2">
      <c r="A28" s="18" t="s">
        <v>573</v>
      </c>
      <c r="B28" s="12" t="s">
        <v>262</v>
      </c>
      <c r="C28" s="14" t="s">
        <v>262</v>
      </c>
      <c r="D28" s="13" t="s">
        <v>262</v>
      </c>
    </row>
    <row r="29" spans="1:4" ht="15.75" customHeight="1" x14ac:dyDescent="0.2">
      <c r="A29" s="18" t="s">
        <v>574</v>
      </c>
      <c r="B29" s="12" t="s">
        <v>262</v>
      </c>
      <c r="C29" s="14" t="s">
        <v>262</v>
      </c>
      <c r="D29" s="13" t="s">
        <v>262</v>
      </c>
    </row>
    <row r="30" spans="1:4" ht="15" customHeight="1" x14ac:dyDescent="0.2">
      <c r="A30" s="25" t="s">
        <v>465</v>
      </c>
      <c r="B30" s="26">
        <v>682</v>
      </c>
      <c r="C30" s="28">
        <v>4665</v>
      </c>
      <c r="D30" s="27">
        <v>19616</v>
      </c>
    </row>
    <row r="31" spans="1:4" ht="15" customHeight="1" x14ac:dyDescent="0.2">
      <c r="A31" s="18"/>
      <c r="B31" s="13"/>
      <c r="C31" s="13"/>
      <c r="D31" s="13"/>
    </row>
    <row r="32" spans="1:4" ht="15" customHeight="1" x14ac:dyDescent="0.2">
      <c r="A32" s="281" t="s">
        <v>475</v>
      </c>
      <c r="B32" s="13"/>
      <c r="C32" s="13"/>
      <c r="D32" s="13"/>
    </row>
    <row r="33" spans="1:4" ht="15" customHeight="1" x14ac:dyDescent="0.2">
      <c r="A33" s="244" t="s">
        <v>476</v>
      </c>
      <c r="B33" s="10"/>
      <c r="C33" s="10"/>
      <c r="D33" s="10"/>
    </row>
    <row r="34" spans="1:4" ht="15" customHeight="1" x14ac:dyDescent="0.2">
      <c r="A34" s="244" t="s">
        <v>576</v>
      </c>
      <c r="B34" s="10"/>
      <c r="C34" s="10"/>
      <c r="D34" s="10"/>
    </row>
    <row r="35" spans="1:4" ht="15" customHeight="1" x14ac:dyDescent="0.2">
      <c r="A35" s="244" t="s">
        <v>577</v>
      </c>
      <c r="B35" s="10"/>
      <c r="C35" s="10"/>
      <c r="D35" s="10"/>
    </row>
    <row r="36" spans="1:4" ht="15" customHeight="1" x14ac:dyDescent="0.2">
      <c r="A36" s="244"/>
      <c r="B36" s="10"/>
      <c r="C36" s="10"/>
      <c r="D36" s="10"/>
    </row>
    <row r="37" spans="1:4" ht="15" customHeight="1" x14ac:dyDescent="0.2">
      <c r="A37" s="68" t="s">
        <v>147</v>
      </c>
    </row>
  </sheetData>
  <mergeCells count="2">
    <mergeCell ref="B4:C4"/>
    <mergeCell ref="B3:C3"/>
  </mergeCells>
  <hyperlinks>
    <hyperlink ref="A37" location="Kazalo!A1" display="nazaj na kazalo" xr:uid="{00000000-0004-0000-2F00-000000000000}"/>
  </hyperlinks>
  <pageMargins left="0.43307086614173229" right="0.43307086614173229" top="0.98425196850393704" bottom="0.98425196850393704" header="0" footer="0"/>
  <pageSetup paperSize="9" scale="84" fitToHeight="0"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EFD42-9415-4283-AA35-B396C83CDC3F}">
  <dimension ref="A1:D37"/>
  <sheetViews>
    <sheetView showGridLines="0" tabSelected="1" workbookViewId="0"/>
  </sheetViews>
  <sheetFormatPr defaultRowHeight="12.75" x14ac:dyDescent="0.2"/>
  <cols>
    <col min="1" max="1" width="89" customWidth="1"/>
    <col min="2" max="2" width="13.140625" customWidth="1"/>
  </cols>
  <sheetData>
    <row r="1" spans="1:4" ht="15" customHeight="1" x14ac:dyDescent="0.2">
      <c r="A1" s="298" t="s">
        <v>638</v>
      </c>
      <c r="B1" s="1"/>
      <c r="C1" s="1"/>
      <c r="D1" s="266"/>
    </row>
    <row r="2" spans="1:4" ht="15" customHeight="1" x14ac:dyDescent="0.2">
      <c r="A2" s="1"/>
      <c r="B2" s="1"/>
      <c r="C2" s="1"/>
      <c r="D2" s="266"/>
    </row>
    <row r="3" spans="1:4" ht="15" customHeight="1" x14ac:dyDescent="0.2">
      <c r="A3" s="186"/>
      <c r="B3" s="395" t="s">
        <v>133</v>
      </c>
      <c r="C3" s="362"/>
      <c r="D3" s="266"/>
    </row>
    <row r="4" spans="1:4" ht="15" customHeight="1" x14ac:dyDescent="0.2">
      <c r="A4" s="347"/>
      <c r="B4" s="390"/>
      <c r="C4" s="396"/>
      <c r="D4" s="266"/>
    </row>
    <row r="5" spans="1:4" ht="15" customHeight="1" x14ac:dyDescent="0.2">
      <c r="A5" s="242" t="s">
        <v>62</v>
      </c>
      <c r="B5" s="300" t="s">
        <v>654</v>
      </c>
      <c r="C5" s="303" t="s">
        <v>653</v>
      </c>
      <c r="D5" s="266"/>
    </row>
    <row r="6" spans="1:4" ht="15" customHeight="1" x14ac:dyDescent="0.2">
      <c r="A6" s="348" t="s">
        <v>0</v>
      </c>
      <c r="B6" s="349">
        <v>2331</v>
      </c>
      <c r="C6" s="350">
        <v>14886</v>
      </c>
      <c r="D6" s="266"/>
    </row>
    <row r="7" spans="1:4" ht="15" customHeight="1" x14ac:dyDescent="0.2">
      <c r="A7" s="351"/>
      <c r="B7" s="305"/>
      <c r="C7" s="305"/>
      <c r="D7" s="266"/>
    </row>
    <row r="8" spans="1:4" ht="15" customHeight="1" x14ac:dyDescent="0.2">
      <c r="A8" s="352" t="s">
        <v>2</v>
      </c>
      <c r="B8" s="312">
        <v>18</v>
      </c>
      <c r="C8" s="312">
        <v>227</v>
      </c>
      <c r="D8" s="266"/>
    </row>
    <row r="9" spans="1:4" ht="15" customHeight="1" x14ac:dyDescent="0.2">
      <c r="A9" s="352" t="s">
        <v>3</v>
      </c>
      <c r="B9" s="319">
        <v>1</v>
      </c>
      <c r="C9" s="319">
        <v>10</v>
      </c>
      <c r="D9" s="266"/>
    </row>
    <row r="10" spans="1:4" ht="15" customHeight="1" x14ac:dyDescent="0.2">
      <c r="A10" s="352" t="s">
        <v>4</v>
      </c>
      <c r="B10" s="353">
        <v>495</v>
      </c>
      <c r="C10" s="312">
        <v>2413</v>
      </c>
      <c r="D10" s="266"/>
    </row>
    <row r="11" spans="1:4" ht="15" customHeight="1" x14ac:dyDescent="0.2">
      <c r="A11" s="352" t="s">
        <v>558</v>
      </c>
      <c r="B11" s="319" t="s">
        <v>262</v>
      </c>
      <c r="C11" s="312">
        <v>8</v>
      </c>
      <c r="D11" s="266"/>
    </row>
    <row r="12" spans="1:4" ht="15" customHeight="1" x14ac:dyDescent="0.2">
      <c r="A12" s="352" t="s">
        <v>6</v>
      </c>
      <c r="B12" s="319">
        <v>4</v>
      </c>
      <c r="C12" s="312">
        <v>30</v>
      </c>
      <c r="D12" s="266"/>
    </row>
    <row r="13" spans="1:4" ht="15" customHeight="1" x14ac:dyDescent="0.2">
      <c r="A13" s="352" t="s">
        <v>7</v>
      </c>
      <c r="B13" s="312">
        <v>728</v>
      </c>
      <c r="C13" s="312">
        <v>5111</v>
      </c>
      <c r="D13" s="266"/>
    </row>
    <row r="14" spans="1:4" ht="15" customHeight="1" x14ac:dyDescent="0.2">
      <c r="A14" s="352" t="s">
        <v>559</v>
      </c>
      <c r="B14" s="312">
        <v>102</v>
      </c>
      <c r="C14" s="312">
        <v>592</v>
      </c>
      <c r="D14" s="266"/>
    </row>
    <row r="15" spans="1:4" ht="15" customHeight="1" x14ac:dyDescent="0.2">
      <c r="A15" s="352" t="s">
        <v>560</v>
      </c>
      <c r="B15" s="312">
        <v>250</v>
      </c>
      <c r="C15" s="312">
        <v>1758</v>
      </c>
      <c r="D15" s="266"/>
    </row>
    <row r="16" spans="1:4" ht="15" customHeight="1" x14ac:dyDescent="0.2">
      <c r="A16" s="352" t="s">
        <v>561</v>
      </c>
      <c r="B16" s="312">
        <v>226</v>
      </c>
      <c r="C16" s="312">
        <v>1429</v>
      </c>
      <c r="D16" s="266"/>
    </row>
    <row r="17" spans="1:4" ht="15" customHeight="1" x14ac:dyDescent="0.2">
      <c r="A17" s="352" t="s">
        <v>562</v>
      </c>
      <c r="B17" s="312">
        <v>1</v>
      </c>
      <c r="C17" s="312">
        <v>14</v>
      </c>
      <c r="D17" s="266"/>
    </row>
    <row r="18" spans="1:4" ht="15" customHeight="1" x14ac:dyDescent="0.2">
      <c r="A18" s="352" t="s">
        <v>563</v>
      </c>
      <c r="B18" s="319">
        <v>21</v>
      </c>
      <c r="C18" s="312">
        <v>168</v>
      </c>
      <c r="D18" s="266"/>
    </row>
    <row r="19" spans="1:4" ht="15" customHeight="1" x14ac:dyDescent="0.2">
      <c r="A19" s="352" t="s">
        <v>564</v>
      </c>
      <c r="B19" s="312">
        <v>9</v>
      </c>
      <c r="C19" s="312">
        <v>21</v>
      </c>
      <c r="D19" s="266"/>
    </row>
    <row r="20" spans="1:4" ht="15" customHeight="1" x14ac:dyDescent="0.2">
      <c r="A20" s="352" t="s">
        <v>565</v>
      </c>
      <c r="B20" s="312">
        <v>26</v>
      </c>
      <c r="C20" s="312">
        <v>162</v>
      </c>
      <c r="D20" s="266"/>
    </row>
    <row r="21" spans="1:4" ht="15" customHeight="1" x14ac:dyDescent="0.2">
      <c r="A21" s="352" t="s">
        <v>566</v>
      </c>
      <c r="B21" s="312">
        <v>51</v>
      </c>
      <c r="C21" s="312">
        <v>399</v>
      </c>
      <c r="D21" s="266"/>
    </row>
    <row r="22" spans="1:4" ht="15" customHeight="1" x14ac:dyDescent="0.2">
      <c r="A22" s="352" t="s">
        <v>567</v>
      </c>
      <c r="B22" s="319">
        <v>86</v>
      </c>
      <c r="C22" s="319">
        <v>488</v>
      </c>
      <c r="D22" s="266"/>
    </row>
    <row r="23" spans="1:4" ht="15" customHeight="1" x14ac:dyDescent="0.2">
      <c r="A23" s="352" t="s">
        <v>568</v>
      </c>
      <c r="B23" s="319" t="s">
        <v>262</v>
      </c>
      <c r="C23" s="319">
        <v>1</v>
      </c>
      <c r="D23" s="266"/>
    </row>
    <row r="24" spans="1:4" ht="15" customHeight="1" x14ac:dyDescent="0.2">
      <c r="A24" s="352" t="s">
        <v>569</v>
      </c>
      <c r="B24" s="353">
        <v>12</v>
      </c>
      <c r="C24" s="354">
        <v>63</v>
      </c>
      <c r="D24" s="266"/>
    </row>
    <row r="25" spans="1:4" ht="15" customHeight="1" x14ac:dyDescent="0.2">
      <c r="A25" s="355" t="s">
        <v>570</v>
      </c>
      <c r="B25" s="312">
        <v>9</v>
      </c>
      <c r="C25" s="312">
        <v>44</v>
      </c>
      <c r="D25" s="266"/>
    </row>
    <row r="26" spans="1:4" ht="15" customHeight="1" x14ac:dyDescent="0.2">
      <c r="A26" s="352" t="s">
        <v>571</v>
      </c>
      <c r="B26" s="312">
        <v>5</v>
      </c>
      <c r="C26" s="312">
        <v>53</v>
      </c>
      <c r="D26" s="266"/>
    </row>
    <row r="27" spans="1:4" ht="15" customHeight="1" x14ac:dyDescent="0.2">
      <c r="A27" s="352" t="s">
        <v>572</v>
      </c>
      <c r="B27" s="319">
        <v>27</v>
      </c>
      <c r="C27" s="319">
        <v>196</v>
      </c>
      <c r="D27" s="266"/>
    </row>
    <row r="28" spans="1:4" ht="15" customHeight="1" x14ac:dyDescent="0.2">
      <c r="A28" s="352" t="s">
        <v>573</v>
      </c>
      <c r="B28" s="319" t="s">
        <v>262</v>
      </c>
      <c r="C28" s="319"/>
      <c r="D28" s="266"/>
    </row>
    <row r="29" spans="1:4" ht="15" customHeight="1" x14ac:dyDescent="0.2">
      <c r="A29" s="352" t="s">
        <v>574</v>
      </c>
      <c r="B29" s="353" t="s">
        <v>262</v>
      </c>
      <c r="C29" s="353">
        <v>2</v>
      </c>
      <c r="D29" s="266"/>
    </row>
    <row r="30" spans="1:4" ht="15" customHeight="1" x14ac:dyDescent="0.2">
      <c r="A30" s="356" t="s">
        <v>465</v>
      </c>
      <c r="B30" s="357">
        <v>260</v>
      </c>
      <c r="C30" s="213">
        <v>1697</v>
      </c>
      <c r="D30" s="266"/>
    </row>
    <row r="31" spans="1:4" ht="15" customHeight="1" x14ac:dyDescent="0.2">
      <c r="A31" s="358"/>
      <c r="B31" s="359"/>
      <c r="C31" s="360"/>
      <c r="D31" s="266"/>
    </row>
    <row r="32" spans="1:4" ht="15" customHeight="1" x14ac:dyDescent="0.2">
      <c r="A32" s="361" t="s">
        <v>624</v>
      </c>
      <c r="B32" s="312"/>
      <c r="C32" s="312"/>
      <c r="D32" s="266"/>
    </row>
    <row r="33" spans="1:4" ht="15" customHeight="1" x14ac:dyDescent="0.2">
      <c r="A33" s="361" t="s">
        <v>625</v>
      </c>
      <c r="B33" s="266"/>
      <c r="C33" s="266"/>
      <c r="D33" s="266"/>
    </row>
    <row r="34" spans="1:4" ht="15" customHeight="1" x14ac:dyDescent="0.2">
      <c r="A34" s="361" t="s">
        <v>576</v>
      </c>
      <c r="B34" s="266"/>
      <c r="C34" s="266"/>
      <c r="D34" s="266"/>
    </row>
    <row r="35" spans="1:4" ht="15" customHeight="1" x14ac:dyDescent="0.2">
      <c r="A35" s="361" t="s">
        <v>577</v>
      </c>
      <c r="B35" s="266"/>
      <c r="C35" s="266"/>
      <c r="D35" s="266"/>
    </row>
    <row r="36" spans="1:4" ht="15" customHeight="1" x14ac:dyDescent="0.2">
      <c r="A36" s="6"/>
      <c r="B36" s="266"/>
      <c r="C36" s="266"/>
      <c r="D36" s="266"/>
    </row>
    <row r="37" spans="1:4" ht="15" customHeight="1" x14ac:dyDescent="0.2">
      <c r="A37" s="346" t="s">
        <v>147</v>
      </c>
      <c r="B37" s="266"/>
      <c r="C37" s="266"/>
      <c r="D37" s="266"/>
    </row>
  </sheetData>
  <mergeCells count="2">
    <mergeCell ref="B3:C3"/>
    <mergeCell ref="B4:C4"/>
  </mergeCells>
  <hyperlinks>
    <hyperlink ref="A37" location="Kazalo!A1" display="nazaj na kazalo" xr:uid="{84435B40-5DE3-4F22-AAAE-5550781CF8E9}"/>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26"/>
  <sheetViews>
    <sheetView showGridLines="0" tabSelected="1" workbookViewId="0"/>
  </sheetViews>
  <sheetFormatPr defaultColWidth="9.140625" defaultRowHeight="15" customHeight="1" x14ac:dyDescent="0.2"/>
  <cols>
    <col min="1" max="1" width="16.140625" style="6" customWidth="1"/>
    <col min="2" max="3" width="7.5703125" style="6" customWidth="1"/>
    <col min="4" max="5" width="7.28515625" style="6" customWidth="1"/>
    <col min="6" max="8" width="7.5703125" style="6" customWidth="1"/>
    <col min="9" max="9" width="7.7109375" style="6" customWidth="1"/>
    <col min="10" max="10" width="11.5703125" style="6" customWidth="1"/>
    <col min="11" max="11" width="10.140625" style="6" customWidth="1"/>
    <col min="12" max="12" width="15.28515625" style="6" customWidth="1"/>
    <col min="13" max="13" width="14.7109375" style="6" customWidth="1"/>
    <col min="14" max="16384" width="9.140625" style="6"/>
  </cols>
  <sheetData>
    <row r="1" spans="1:17" ht="15" customHeight="1" x14ac:dyDescent="0.2">
      <c r="A1" s="121" t="s">
        <v>480</v>
      </c>
      <c r="B1" s="1"/>
      <c r="C1" s="1"/>
      <c r="D1" s="1"/>
      <c r="E1" s="1"/>
      <c r="F1" s="1"/>
      <c r="G1" s="1"/>
      <c r="H1" s="1"/>
      <c r="I1" s="1"/>
      <c r="J1" s="1"/>
      <c r="K1" s="1"/>
      <c r="L1" s="1"/>
      <c r="M1" s="1"/>
    </row>
    <row r="2" spans="1:17" ht="15" customHeight="1" x14ac:dyDescent="0.2">
      <c r="A2" s="1"/>
      <c r="B2" s="1"/>
      <c r="C2" s="1"/>
      <c r="D2" s="1"/>
      <c r="E2" s="1"/>
      <c r="F2" s="1"/>
      <c r="G2" s="1"/>
      <c r="H2" s="1"/>
      <c r="I2" s="64"/>
      <c r="J2" s="1"/>
      <c r="K2" s="1"/>
      <c r="L2" s="1"/>
      <c r="M2" s="1"/>
    </row>
    <row r="3" spans="1:17" ht="15" customHeight="1" x14ac:dyDescent="0.2">
      <c r="A3" s="49"/>
      <c r="B3" s="379" t="s">
        <v>133</v>
      </c>
      <c r="C3" s="380"/>
      <c r="D3" s="380"/>
      <c r="E3" s="380"/>
      <c r="F3" s="380"/>
      <c r="G3" s="380"/>
      <c r="H3" s="380"/>
      <c r="I3" s="381"/>
      <c r="J3" s="379" t="s">
        <v>134</v>
      </c>
      <c r="K3" s="380"/>
      <c r="L3" s="380"/>
      <c r="M3" s="380"/>
    </row>
    <row r="4" spans="1:17" ht="34.5" customHeight="1" x14ac:dyDescent="0.2">
      <c r="A4" s="50"/>
      <c r="B4" s="397" t="s">
        <v>271</v>
      </c>
      <c r="C4" s="398"/>
      <c r="D4" s="397" t="s">
        <v>270</v>
      </c>
      <c r="E4" s="399"/>
      <c r="F4" s="397" t="s">
        <v>272</v>
      </c>
      <c r="G4" s="399"/>
      <c r="H4" s="398" t="s">
        <v>525</v>
      </c>
      <c r="I4" s="399"/>
      <c r="J4" s="181" t="s">
        <v>271</v>
      </c>
      <c r="K4" s="182" t="s">
        <v>270</v>
      </c>
      <c r="L4" s="182" t="s">
        <v>272</v>
      </c>
      <c r="M4" s="182" t="s">
        <v>525</v>
      </c>
    </row>
    <row r="5" spans="1:17" ht="15" customHeight="1" x14ac:dyDescent="0.2">
      <c r="A5" s="161" t="s">
        <v>64</v>
      </c>
      <c r="B5" s="173" t="s">
        <v>646</v>
      </c>
      <c r="C5" s="174" t="s">
        <v>603</v>
      </c>
      <c r="D5" s="173" t="s">
        <v>646</v>
      </c>
      <c r="E5" s="189" t="s">
        <v>603</v>
      </c>
      <c r="F5" s="173" t="s">
        <v>646</v>
      </c>
      <c r="G5" s="189" t="s">
        <v>603</v>
      </c>
      <c r="H5" s="174" t="s">
        <v>646</v>
      </c>
      <c r="I5" s="174" t="s">
        <v>603</v>
      </c>
      <c r="J5" s="173" t="s">
        <v>646</v>
      </c>
      <c r="K5" s="174" t="s">
        <v>646</v>
      </c>
      <c r="L5" s="174" t="s">
        <v>646</v>
      </c>
      <c r="M5" s="174" t="s">
        <v>646</v>
      </c>
    </row>
    <row r="6" spans="1:17" ht="15" customHeight="1" x14ac:dyDescent="0.2">
      <c r="A6" s="21" t="s">
        <v>22</v>
      </c>
      <c r="B6" s="190" t="s">
        <v>262</v>
      </c>
      <c r="C6" s="191" t="s">
        <v>262</v>
      </c>
      <c r="D6" s="190">
        <v>214</v>
      </c>
      <c r="E6" s="192">
        <v>472</v>
      </c>
      <c r="F6" s="190" t="s">
        <v>262</v>
      </c>
      <c r="G6" s="192" t="s">
        <v>262</v>
      </c>
      <c r="H6" s="191">
        <v>1429</v>
      </c>
      <c r="I6" s="191">
        <v>9137</v>
      </c>
      <c r="J6" s="190" t="s">
        <v>262</v>
      </c>
      <c r="K6" s="191">
        <v>203</v>
      </c>
      <c r="L6" s="191" t="s">
        <v>262</v>
      </c>
      <c r="M6" s="191">
        <v>43087</v>
      </c>
    </row>
    <row r="7" spans="1:17" ht="15" customHeight="1" x14ac:dyDescent="0.2">
      <c r="A7" s="11"/>
      <c r="B7" s="193"/>
      <c r="C7" s="194"/>
      <c r="D7" s="193"/>
      <c r="E7" s="195"/>
      <c r="F7" s="193"/>
      <c r="G7" s="195"/>
      <c r="H7" s="194"/>
      <c r="I7" s="194"/>
      <c r="J7" s="193"/>
      <c r="K7" s="194"/>
      <c r="L7" s="194"/>
      <c r="M7" s="194"/>
    </row>
    <row r="8" spans="1:17" ht="15" customHeight="1" x14ac:dyDescent="0.2">
      <c r="A8" s="18" t="s">
        <v>23</v>
      </c>
      <c r="B8" s="196" t="s">
        <v>262</v>
      </c>
      <c r="C8" s="197" t="s">
        <v>262</v>
      </c>
      <c r="D8" s="196">
        <v>45</v>
      </c>
      <c r="E8" s="198">
        <v>66</v>
      </c>
      <c r="F8" s="196" t="s">
        <v>262</v>
      </c>
      <c r="G8" s="198" t="s">
        <v>262</v>
      </c>
      <c r="H8" s="197">
        <v>82</v>
      </c>
      <c r="I8" s="197">
        <v>444</v>
      </c>
      <c r="J8" s="196" t="s">
        <v>262</v>
      </c>
      <c r="K8" s="197">
        <v>19</v>
      </c>
      <c r="L8" s="197" t="s">
        <v>262</v>
      </c>
      <c r="M8" s="197">
        <v>2056</v>
      </c>
    </row>
    <row r="9" spans="1:17" ht="15" customHeight="1" x14ac:dyDescent="0.2">
      <c r="A9" s="18" t="s">
        <v>24</v>
      </c>
      <c r="B9" s="196" t="s">
        <v>262</v>
      </c>
      <c r="C9" s="197" t="s">
        <v>262</v>
      </c>
      <c r="D9" s="196">
        <v>1</v>
      </c>
      <c r="E9" s="198">
        <v>2</v>
      </c>
      <c r="F9" s="196" t="s">
        <v>262</v>
      </c>
      <c r="G9" s="198" t="s">
        <v>262</v>
      </c>
      <c r="H9" s="197">
        <v>33</v>
      </c>
      <c r="I9" s="197">
        <v>215</v>
      </c>
      <c r="J9" s="196" t="s">
        <v>262</v>
      </c>
      <c r="K9" s="197">
        <v>1</v>
      </c>
      <c r="L9" s="197" t="s">
        <v>262</v>
      </c>
      <c r="M9" s="197">
        <v>1013</v>
      </c>
      <c r="O9" s="7"/>
      <c r="P9" s="7"/>
      <c r="Q9" s="7"/>
    </row>
    <row r="10" spans="1:17" ht="15" customHeight="1" x14ac:dyDescent="0.2">
      <c r="A10" s="18" t="s">
        <v>25</v>
      </c>
      <c r="B10" s="196" t="s">
        <v>262</v>
      </c>
      <c r="C10" s="197" t="s">
        <v>262</v>
      </c>
      <c r="D10" s="196" t="s">
        <v>262</v>
      </c>
      <c r="E10" s="198">
        <v>11</v>
      </c>
      <c r="F10" s="196" t="s">
        <v>262</v>
      </c>
      <c r="G10" s="198" t="s">
        <v>262</v>
      </c>
      <c r="H10" s="197">
        <v>51</v>
      </c>
      <c r="I10" s="197">
        <v>354</v>
      </c>
      <c r="J10" s="196" t="s">
        <v>262</v>
      </c>
      <c r="K10" s="197">
        <v>3</v>
      </c>
      <c r="L10" s="197" t="s">
        <v>262</v>
      </c>
      <c r="M10" s="197">
        <v>2222</v>
      </c>
    </row>
    <row r="11" spans="1:17" ht="15" customHeight="1" x14ac:dyDescent="0.2">
      <c r="A11" s="18" t="s">
        <v>26</v>
      </c>
      <c r="B11" s="196" t="s">
        <v>262</v>
      </c>
      <c r="C11" s="197" t="s">
        <v>262</v>
      </c>
      <c r="D11" s="196">
        <v>2</v>
      </c>
      <c r="E11" s="198">
        <v>9</v>
      </c>
      <c r="F11" s="196" t="s">
        <v>262</v>
      </c>
      <c r="G11" s="198" t="s">
        <v>262</v>
      </c>
      <c r="H11" s="197">
        <v>920</v>
      </c>
      <c r="I11" s="197">
        <v>6118</v>
      </c>
      <c r="J11" s="196" t="s">
        <v>262</v>
      </c>
      <c r="K11" s="197">
        <v>3</v>
      </c>
      <c r="L11" s="197" t="s">
        <v>262</v>
      </c>
      <c r="M11" s="197">
        <v>27108</v>
      </c>
    </row>
    <row r="12" spans="1:17" ht="15" customHeight="1" x14ac:dyDescent="0.2">
      <c r="A12" s="18" t="s">
        <v>27</v>
      </c>
      <c r="B12" s="196" t="s">
        <v>262</v>
      </c>
      <c r="C12" s="197" t="s">
        <v>262</v>
      </c>
      <c r="D12" s="196" t="s">
        <v>262</v>
      </c>
      <c r="E12" s="198" t="s">
        <v>262</v>
      </c>
      <c r="F12" s="196" t="s">
        <v>262</v>
      </c>
      <c r="G12" s="198" t="s">
        <v>262</v>
      </c>
      <c r="H12" s="197">
        <v>138</v>
      </c>
      <c r="I12" s="197">
        <v>767</v>
      </c>
      <c r="J12" s="196" t="s">
        <v>262</v>
      </c>
      <c r="K12" s="197" t="s">
        <v>262</v>
      </c>
      <c r="L12" s="197" t="s">
        <v>262</v>
      </c>
      <c r="M12" s="197">
        <v>3935</v>
      </c>
    </row>
    <row r="13" spans="1:17" ht="15" customHeight="1" x14ac:dyDescent="0.2">
      <c r="A13" s="18" t="s">
        <v>28</v>
      </c>
      <c r="B13" s="196" t="s">
        <v>262</v>
      </c>
      <c r="C13" s="197" t="s">
        <v>262</v>
      </c>
      <c r="D13" s="196" t="s">
        <v>262</v>
      </c>
      <c r="E13" s="198" t="s">
        <v>262</v>
      </c>
      <c r="F13" s="196" t="s">
        <v>262</v>
      </c>
      <c r="G13" s="198" t="s">
        <v>262</v>
      </c>
      <c r="H13" s="197">
        <v>13</v>
      </c>
      <c r="I13" s="197">
        <v>55</v>
      </c>
      <c r="J13" s="196" t="s">
        <v>262</v>
      </c>
      <c r="K13" s="197" t="s">
        <v>262</v>
      </c>
      <c r="L13" s="197" t="s">
        <v>262</v>
      </c>
      <c r="M13" s="197">
        <v>405</v>
      </c>
    </row>
    <row r="14" spans="1:17" ht="15" customHeight="1" x14ac:dyDescent="0.2">
      <c r="A14" s="18" t="s">
        <v>29</v>
      </c>
      <c r="B14" s="196" t="s">
        <v>262</v>
      </c>
      <c r="C14" s="197" t="s">
        <v>262</v>
      </c>
      <c r="D14" s="196" t="s">
        <v>262</v>
      </c>
      <c r="E14" s="198">
        <v>5</v>
      </c>
      <c r="F14" s="196" t="s">
        <v>262</v>
      </c>
      <c r="G14" s="198" t="s">
        <v>262</v>
      </c>
      <c r="H14" s="197">
        <v>33</v>
      </c>
      <c r="I14" s="197">
        <v>185</v>
      </c>
      <c r="J14" s="196" t="s">
        <v>262</v>
      </c>
      <c r="K14" s="197">
        <v>1</v>
      </c>
      <c r="L14" s="197" t="s">
        <v>262</v>
      </c>
      <c r="M14" s="197">
        <v>912</v>
      </c>
    </row>
    <row r="15" spans="1:17" ht="15" customHeight="1" x14ac:dyDescent="0.2">
      <c r="A15" s="18" t="s">
        <v>30</v>
      </c>
      <c r="B15" s="196" t="s">
        <v>262</v>
      </c>
      <c r="C15" s="197" t="s">
        <v>262</v>
      </c>
      <c r="D15" s="196" t="s">
        <v>262</v>
      </c>
      <c r="E15" s="198" t="s">
        <v>262</v>
      </c>
      <c r="F15" s="196" t="s">
        <v>262</v>
      </c>
      <c r="G15" s="198" t="s">
        <v>262</v>
      </c>
      <c r="H15" s="197">
        <v>47</v>
      </c>
      <c r="I15" s="197">
        <v>272</v>
      </c>
      <c r="J15" s="196" t="s">
        <v>262</v>
      </c>
      <c r="K15" s="197">
        <v>1</v>
      </c>
      <c r="L15" s="197" t="s">
        <v>262</v>
      </c>
      <c r="M15" s="197">
        <v>1064</v>
      </c>
    </row>
    <row r="16" spans="1:17" ht="15" customHeight="1" x14ac:dyDescent="0.2">
      <c r="A16" s="18" t="s">
        <v>31</v>
      </c>
      <c r="B16" s="196" t="s">
        <v>262</v>
      </c>
      <c r="C16" s="197" t="s">
        <v>262</v>
      </c>
      <c r="D16" s="196">
        <v>1</v>
      </c>
      <c r="E16" s="198">
        <v>20</v>
      </c>
      <c r="F16" s="196" t="s">
        <v>262</v>
      </c>
      <c r="G16" s="198" t="s">
        <v>262</v>
      </c>
      <c r="H16" s="197">
        <v>55</v>
      </c>
      <c r="I16" s="197">
        <v>308</v>
      </c>
      <c r="J16" s="196" t="s">
        <v>262</v>
      </c>
      <c r="K16" s="197">
        <v>16</v>
      </c>
      <c r="L16" s="197" t="s">
        <v>262</v>
      </c>
      <c r="M16" s="197">
        <v>1600</v>
      </c>
    </row>
    <row r="17" spans="1:13" ht="15" customHeight="1" x14ac:dyDescent="0.2">
      <c r="A17" s="18" t="s">
        <v>32</v>
      </c>
      <c r="B17" s="196" t="s">
        <v>262</v>
      </c>
      <c r="C17" s="197" t="s">
        <v>262</v>
      </c>
      <c r="D17" s="196">
        <v>165</v>
      </c>
      <c r="E17" s="198">
        <v>359</v>
      </c>
      <c r="F17" s="196" t="s">
        <v>262</v>
      </c>
      <c r="G17" s="198" t="s">
        <v>262</v>
      </c>
      <c r="H17" s="197">
        <v>17</v>
      </c>
      <c r="I17" s="197">
        <v>122</v>
      </c>
      <c r="J17" s="196" t="s">
        <v>262</v>
      </c>
      <c r="K17" s="197">
        <v>159</v>
      </c>
      <c r="L17" s="197" t="s">
        <v>262</v>
      </c>
      <c r="M17" s="197">
        <v>577</v>
      </c>
    </row>
    <row r="18" spans="1:13" ht="15" customHeight="1" x14ac:dyDescent="0.2">
      <c r="A18" s="18" t="s">
        <v>33</v>
      </c>
      <c r="B18" s="196" t="s">
        <v>262</v>
      </c>
      <c r="C18" s="197" t="s">
        <v>262</v>
      </c>
      <c r="D18" s="196" t="s">
        <v>262</v>
      </c>
      <c r="E18" s="198" t="s">
        <v>262</v>
      </c>
      <c r="F18" s="196" t="s">
        <v>262</v>
      </c>
      <c r="G18" s="198" t="s">
        <v>262</v>
      </c>
      <c r="H18" s="197">
        <v>7</v>
      </c>
      <c r="I18" s="197">
        <v>69</v>
      </c>
      <c r="J18" s="196" t="s">
        <v>262</v>
      </c>
      <c r="K18" s="197" t="s">
        <v>262</v>
      </c>
      <c r="L18" s="197" t="s">
        <v>262</v>
      </c>
      <c r="M18" s="197">
        <v>350</v>
      </c>
    </row>
    <row r="19" spans="1:13" ht="15" customHeight="1" x14ac:dyDescent="0.2">
      <c r="A19" s="127" t="s">
        <v>34</v>
      </c>
      <c r="B19" s="199" t="s">
        <v>262</v>
      </c>
      <c r="C19" s="200" t="s">
        <v>262</v>
      </c>
      <c r="D19" s="199" t="s">
        <v>262</v>
      </c>
      <c r="E19" s="201" t="s">
        <v>262</v>
      </c>
      <c r="F19" s="199" t="s">
        <v>262</v>
      </c>
      <c r="G19" s="201" t="s">
        <v>262</v>
      </c>
      <c r="H19" s="200">
        <v>33</v>
      </c>
      <c r="I19" s="200">
        <v>228</v>
      </c>
      <c r="J19" s="199" t="s">
        <v>262</v>
      </c>
      <c r="K19" s="200" t="s">
        <v>262</v>
      </c>
      <c r="L19" s="200" t="s">
        <v>262</v>
      </c>
      <c r="M19" s="200">
        <v>1845</v>
      </c>
    </row>
    <row r="20" spans="1:13" ht="15" customHeight="1" x14ac:dyDescent="0.2">
      <c r="A20" s="18"/>
      <c r="B20" s="197"/>
      <c r="C20" s="197"/>
      <c r="D20" s="197"/>
      <c r="E20" s="197"/>
      <c r="F20" s="197"/>
      <c r="G20" s="197"/>
      <c r="H20" s="197"/>
      <c r="I20" s="197"/>
      <c r="J20" s="197"/>
      <c r="K20" s="197"/>
      <c r="L20" s="197"/>
      <c r="M20" s="197"/>
    </row>
    <row r="21" spans="1:13" ht="15" customHeight="1" x14ac:dyDescent="0.2">
      <c r="A21" s="243" t="s">
        <v>475</v>
      </c>
      <c r="B21" s="197"/>
      <c r="C21" s="197"/>
      <c r="D21" s="197"/>
      <c r="E21" s="197"/>
      <c r="F21" s="197"/>
      <c r="G21" s="197"/>
      <c r="H21" s="197"/>
      <c r="I21" s="197"/>
      <c r="J21" s="197"/>
      <c r="K21" s="197"/>
      <c r="L21" s="197"/>
      <c r="M21" s="197"/>
    </row>
    <row r="22" spans="1:13" ht="15" customHeight="1" x14ac:dyDescent="0.2">
      <c r="A22" s="243" t="s">
        <v>476</v>
      </c>
      <c r="B22" s="197"/>
      <c r="C22" s="197"/>
      <c r="D22" s="197"/>
      <c r="E22" s="197"/>
      <c r="F22" s="197"/>
      <c r="G22" s="197"/>
      <c r="H22" s="197"/>
      <c r="I22" s="197"/>
      <c r="J22" s="197"/>
      <c r="K22" s="197"/>
      <c r="L22" s="197"/>
      <c r="M22" s="197"/>
    </row>
    <row r="23" spans="1:13" ht="15" customHeight="1" x14ac:dyDescent="0.2">
      <c r="A23" s="10"/>
      <c r="B23" s="10"/>
      <c r="C23" s="10"/>
      <c r="D23" s="10"/>
      <c r="E23" s="10"/>
      <c r="F23" s="10"/>
      <c r="G23" s="10"/>
      <c r="H23" s="10"/>
      <c r="I23" s="10"/>
      <c r="J23" s="10"/>
      <c r="K23" s="10"/>
      <c r="L23" s="10"/>
      <c r="M23" s="10"/>
    </row>
    <row r="24" spans="1:13" ht="15" customHeight="1" x14ac:dyDescent="0.2">
      <c r="A24" s="68" t="s">
        <v>147</v>
      </c>
    </row>
    <row r="25" spans="1:13" ht="15" customHeight="1" x14ac:dyDescent="0.2">
      <c r="C25" s="7"/>
    </row>
    <row r="26" spans="1:13" ht="15" customHeight="1" x14ac:dyDescent="0.2">
      <c r="E26" s="7"/>
    </row>
  </sheetData>
  <mergeCells count="6">
    <mergeCell ref="J3:M3"/>
    <mergeCell ref="B4:C4"/>
    <mergeCell ref="D4:E4"/>
    <mergeCell ref="F4:G4"/>
    <mergeCell ref="H4:I4"/>
    <mergeCell ref="B3:I3"/>
  </mergeCells>
  <hyperlinks>
    <hyperlink ref="A24" location="Kazalo!A1" display="nazaj na kazalo" xr:uid="{00000000-0004-0000-30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41"/>
  <sheetViews>
    <sheetView showGridLines="0" tabSelected="1" zoomScaleNormal="100" workbookViewId="0"/>
  </sheetViews>
  <sheetFormatPr defaultColWidth="9.140625" defaultRowHeight="15" customHeight="1" x14ac:dyDescent="0.2"/>
  <cols>
    <col min="1" max="1" width="33.5703125" style="6" customWidth="1"/>
    <col min="2" max="4" width="8.42578125" style="6" customWidth="1"/>
    <col min="5" max="5" width="7.7109375" style="6" customWidth="1"/>
    <col min="6" max="16384" width="9.140625" style="6"/>
  </cols>
  <sheetData>
    <row r="1" spans="1:6" ht="15" customHeight="1" x14ac:dyDescent="0.2">
      <c r="A1" s="121" t="s">
        <v>479</v>
      </c>
      <c r="B1" s="1"/>
      <c r="C1" s="1"/>
      <c r="D1" s="1"/>
      <c r="E1" s="1"/>
    </row>
    <row r="2" spans="1:6" ht="15" customHeight="1" x14ac:dyDescent="0.2">
      <c r="A2" s="1"/>
      <c r="B2" s="1"/>
      <c r="C2" s="1"/>
      <c r="D2" s="1"/>
      <c r="E2" s="64"/>
    </row>
    <row r="3" spans="1:6" ht="15" customHeight="1" x14ac:dyDescent="0.2">
      <c r="A3" s="49"/>
      <c r="B3" s="379" t="s">
        <v>485</v>
      </c>
      <c r="C3" s="380"/>
      <c r="D3" s="380"/>
      <c r="E3" s="380"/>
      <c r="F3" s="122"/>
    </row>
    <row r="4" spans="1:6" ht="15" customHeight="1" x14ac:dyDescent="0.2">
      <c r="A4" s="50"/>
      <c r="B4" s="369"/>
      <c r="C4" s="370"/>
      <c r="D4" s="239"/>
      <c r="E4" s="141" t="s">
        <v>603</v>
      </c>
    </row>
    <row r="5" spans="1:6" ht="15" customHeight="1" x14ac:dyDescent="0.2">
      <c r="A5" s="238" t="s">
        <v>197</v>
      </c>
      <c r="B5" s="165" t="s">
        <v>604</v>
      </c>
      <c r="C5" s="166" t="s">
        <v>602</v>
      </c>
      <c r="D5" s="166" t="s">
        <v>603</v>
      </c>
      <c r="E5" s="166" t="s">
        <v>602</v>
      </c>
    </row>
    <row r="6" spans="1:6" ht="15" customHeight="1" x14ac:dyDescent="0.2">
      <c r="A6" s="21" t="s">
        <v>0</v>
      </c>
      <c r="B6" s="22">
        <v>7180</v>
      </c>
      <c r="C6" s="23">
        <v>5663</v>
      </c>
      <c r="D6" s="23">
        <v>5396</v>
      </c>
      <c r="E6" s="75">
        <v>95.285184531167218</v>
      </c>
    </row>
    <row r="7" spans="1:6" ht="9" customHeight="1" x14ac:dyDescent="0.2">
      <c r="A7" s="11"/>
      <c r="B7" s="15"/>
      <c r="C7" s="16"/>
      <c r="D7" s="16"/>
      <c r="E7" s="78"/>
    </row>
    <row r="8" spans="1:6" ht="15" customHeight="1" x14ac:dyDescent="0.2">
      <c r="A8" s="11" t="s">
        <v>463</v>
      </c>
      <c r="B8" s="15">
        <v>7171</v>
      </c>
      <c r="C8" s="16">
        <v>5648</v>
      </c>
      <c r="D8" s="16">
        <v>5381</v>
      </c>
      <c r="E8" s="78">
        <v>95.272662889518415</v>
      </c>
    </row>
    <row r="9" spans="1:6" ht="15" customHeight="1" x14ac:dyDescent="0.2">
      <c r="A9" s="43" t="s">
        <v>496</v>
      </c>
      <c r="B9" s="12">
        <v>36</v>
      </c>
      <c r="C9" s="13">
        <v>37</v>
      </c>
      <c r="D9" s="13">
        <v>41</v>
      </c>
      <c r="E9" s="81">
        <v>110.81081081081081</v>
      </c>
    </row>
    <row r="10" spans="1:6" ht="15" customHeight="1" x14ac:dyDescent="0.2">
      <c r="A10" s="43" t="s">
        <v>497</v>
      </c>
      <c r="B10" s="12">
        <v>17</v>
      </c>
      <c r="C10" s="13">
        <v>19</v>
      </c>
      <c r="D10" s="13">
        <v>24</v>
      </c>
      <c r="E10" s="81">
        <v>126.31578947368421</v>
      </c>
    </row>
    <row r="11" spans="1:6" ht="15" customHeight="1" x14ac:dyDescent="0.2">
      <c r="A11" s="43" t="s">
        <v>498</v>
      </c>
      <c r="B11" s="12">
        <v>1813</v>
      </c>
      <c r="C11" s="13">
        <v>1384</v>
      </c>
      <c r="D11" s="13">
        <v>1516</v>
      </c>
      <c r="E11" s="81">
        <v>109.53757225433527</v>
      </c>
    </row>
    <row r="12" spans="1:6" ht="15" customHeight="1" x14ac:dyDescent="0.2">
      <c r="A12" s="43" t="s">
        <v>532</v>
      </c>
      <c r="B12" s="12">
        <v>4</v>
      </c>
      <c r="C12" s="13">
        <v>2</v>
      </c>
      <c r="D12" s="13">
        <v>4</v>
      </c>
      <c r="E12" s="81">
        <v>200</v>
      </c>
    </row>
    <row r="13" spans="1:6" ht="15" customHeight="1" x14ac:dyDescent="0.2">
      <c r="A13" s="43" t="s">
        <v>499</v>
      </c>
      <c r="B13" s="12">
        <v>46</v>
      </c>
      <c r="C13" s="13">
        <v>54</v>
      </c>
      <c r="D13" s="13">
        <v>61</v>
      </c>
      <c r="E13" s="81">
        <v>112.96296296296295</v>
      </c>
    </row>
    <row r="14" spans="1:6" ht="15" customHeight="1" x14ac:dyDescent="0.2">
      <c r="A14" s="43" t="s">
        <v>529</v>
      </c>
      <c r="B14" s="12">
        <v>3</v>
      </c>
      <c r="C14" s="13">
        <v>4</v>
      </c>
      <c r="D14" s="13">
        <v>5</v>
      </c>
      <c r="E14" s="81">
        <v>125</v>
      </c>
    </row>
    <row r="15" spans="1:6" ht="15" customHeight="1" x14ac:dyDescent="0.2">
      <c r="A15" s="43" t="s">
        <v>500</v>
      </c>
      <c r="B15" s="12">
        <v>5</v>
      </c>
      <c r="C15" s="13">
        <v>5</v>
      </c>
      <c r="D15" s="13">
        <v>6</v>
      </c>
      <c r="E15" s="81">
        <v>120</v>
      </c>
    </row>
    <row r="16" spans="1:6" ht="15" customHeight="1" x14ac:dyDescent="0.2">
      <c r="A16" s="43" t="s">
        <v>501</v>
      </c>
      <c r="B16" s="12">
        <v>5</v>
      </c>
      <c r="C16" s="13">
        <v>7</v>
      </c>
      <c r="D16" s="13">
        <v>12</v>
      </c>
      <c r="E16" s="81">
        <v>171.42857142857142</v>
      </c>
    </row>
    <row r="17" spans="1:5" ht="15" customHeight="1" x14ac:dyDescent="0.2">
      <c r="A17" s="43" t="s">
        <v>502</v>
      </c>
      <c r="B17" s="12">
        <v>59</v>
      </c>
      <c r="C17" s="13">
        <v>61</v>
      </c>
      <c r="D17" s="13">
        <v>60</v>
      </c>
      <c r="E17" s="81">
        <v>98.360655737704917</v>
      </c>
    </row>
    <row r="18" spans="1:5" ht="15" customHeight="1" x14ac:dyDescent="0.2">
      <c r="A18" s="43" t="s">
        <v>503</v>
      </c>
      <c r="B18" s="12">
        <v>17</v>
      </c>
      <c r="C18" s="13">
        <v>15</v>
      </c>
      <c r="D18" s="13">
        <v>21</v>
      </c>
      <c r="E18" s="81">
        <v>140</v>
      </c>
    </row>
    <row r="19" spans="1:5" ht="15" customHeight="1" x14ac:dyDescent="0.2">
      <c r="A19" s="43" t="s">
        <v>140</v>
      </c>
      <c r="B19" s="12">
        <v>3471</v>
      </c>
      <c r="C19" s="13">
        <v>2568</v>
      </c>
      <c r="D19" s="13">
        <v>2108</v>
      </c>
      <c r="E19" s="81">
        <v>82.087227414330215</v>
      </c>
    </row>
    <row r="20" spans="1:5" ht="15" customHeight="1" x14ac:dyDescent="0.2">
      <c r="A20" s="43" t="s">
        <v>504</v>
      </c>
      <c r="B20" s="12">
        <v>8</v>
      </c>
      <c r="C20" s="13">
        <v>7</v>
      </c>
      <c r="D20" s="13">
        <v>12</v>
      </c>
      <c r="E20" s="81">
        <v>171.42857142857142</v>
      </c>
    </row>
    <row r="21" spans="1:5" ht="15" customHeight="1" x14ac:dyDescent="0.2">
      <c r="A21" s="43" t="s">
        <v>505</v>
      </c>
      <c r="B21" s="12">
        <v>403</v>
      </c>
      <c r="C21" s="13">
        <v>389</v>
      </c>
      <c r="D21" s="13">
        <v>347</v>
      </c>
      <c r="E21" s="81">
        <v>89.203084832904892</v>
      </c>
    </row>
    <row r="22" spans="1:5" ht="15" customHeight="1" x14ac:dyDescent="0.2">
      <c r="A22" s="43" t="s">
        <v>506</v>
      </c>
      <c r="B22" s="12">
        <v>7</v>
      </c>
      <c r="C22" s="13">
        <v>7</v>
      </c>
      <c r="D22" s="13">
        <v>14</v>
      </c>
      <c r="E22" s="81">
        <v>200</v>
      </c>
    </row>
    <row r="23" spans="1:5" ht="15" customHeight="1" x14ac:dyDescent="0.2">
      <c r="A23" s="43" t="s">
        <v>507</v>
      </c>
      <c r="B23" s="12">
        <v>8</v>
      </c>
      <c r="C23" s="13">
        <v>12</v>
      </c>
      <c r="D23" s="13">
        <v>8</v>
      </c>
      <c r="E23" s="81">
        <v>66.666666666666657</v>
      </c>
    </row>
    <row r="24" spans="1:5" ht="15" customHeight="1" x14ac:dyDescent="0.2">
      <c r="A24" s="43" t="s">
        <v>580</v>
      </c>
      <c r="B24" s="12">
        <v>2</v>
      </c>
      <c r="C24" s="13" t="s">
        <v>262</v>
      </c>
      <c r="D24" s="13" t="s">
        <v>262</v>
      </c>
      <c r="E24" s="81" t="s">
        <v>262</v>
      </c>
    </row>
    <row r="25" spans="1:5" ht="15" customHeight="1" x14ac:dyDescent="0.2">
      <c r="A25" s="43" t="s">
        <v>508</v>
      </c>
      <c r="B25" s="12">
        <v>518</v>
      </c>
      <c r="C25" s="13">
        <v>491</v>
      </c>
      <c r="D25" s="13">
        <v>447</v>
      </c>
      <c r="E25" s="81">
        <v>91.038696537678206</v>
      </c>
    </row>
    <row r="26" spans="1:5" ht="15" customHeight="1" x14ac:dyDescent="0.2">
      <c r="A26" s="43" t="s">
        <v>528</v>
      </c>
      <c r="B26" s="12">
        <v>1</v>
      </c>
      <c r="C26" s="13">
        <v>2</v>
      </c>
      <c r="D26" s="13">
        <v>2</v>
      </c>
      <c r="E26" s="81">
        <v>100</v>
      </c>
    </row>
    <row r="27" spans="1:5" ht="15" customHeight="1" x14ac:dyDescent="0.2">
      <c r="A27" s="43" t="s">
        <v>509</v>
      </c>
      <c r="B27" s="12">
        <v>72</v>
      </c>
      <c r="C27" s="13">
        <v>52</v>
      </c>
      <c r="D27" s="13">
        <v>52</v>
      </c>
      <c r="E27" s="81">
        <v>100</v>
      </c>
    </row>
    <row r="28" spans="1:5" ht="15" customHeight="1" x14ac:dyDescent="0.2">
      <c r="A28" s="43" t="s">
        <v>510</v>
      </c>
      <c r="B28" s="12">
        <v>48</v>
      </c>
      <c r="C28" s="13">
        <v>32</v>
      </c>
      <c r="D28" s="13">
        <v>37</v>
      </c>
      <c r="E28" s="81">
        <v>115.625</v>
      </c>
    </row>
    <row r="29" spans="1:5" ht="15" customHeight="1" x14ac:dyDescent="0.2">
      <c r="A29" s="43" t="s">
        <v>511</v>
      </c>
      <c r="B29" s="12">
        <v>54</v>
      </c>
      <c r="C29" s="13">
        <v>64</v>
      </c>
      <c r="D29" s="13">
        <v>65</v>
      </c>
      <c r="E29" s="81">
        <v>101.5625</v>
      </c>
    </row>
    <row r="30" spans="1:5" ht="15" customHeight="1" x14ac:dyDescent="0.2">
      <c r="A30" s="43" t="s">
        <v>512</v>
      </c>
      <c r="B30" s="12">
        <v>15</v>
      </c>
      <c r="C30" s="13">
        <v>19</v>
      </c>
      <c r="D30" s="13">
        <v>13</v>
      </c>
      <c r="E30" s="81">
        <v>68.421052631578945</v>
      </c>
    </row>
    <row r="31" spans="1:5" ht="15" customHeight="1" x14ac:dyDescent="0.2">
      <c r="A31" s="43" t="s">
        <v>513</v>
      </c>
      <c r="B31" s="12">
        <v>343</v>
      </c>
      <c r="C31" s="13">
        <v>246</v>
      </c>
      <c r="D31" s="13">
        <v>338</v>
      </c>
      <c r="E31" s="81">
        <v>137.39837398373984</v>
      </c>
    </row>
    <row r="32" spans="1:5" ht="15" customHeight="1" x14ac:dyDescent="0.2">
      <c r="A32" s="43" t="s">
        <v>514</v>
      </c>
      <c r="B32" s="12">
        <v>156</v>
      </c>
      <c r="C32" s="13">
        <v>118</v>
      </c>
      <c r="D32" s="13">
        <v>127</v>
      </c>
      <c r="E32" s="81">
        <v>107.62711864406779</v>
      </c>
    </row>
    <row r="33" spans="1:5" ht="15" customHeight="1" x14ac:dyDescent="0.2">
      <c r="A33" s="43" t="s">
        <v>515</v>
      </c>
      <c r="B33" s="12">
        <v>43</v>
      </c>
      <c r="C33" s="13">
        <v>40</v>
      </c>
      <c r="D33" s="13">
        <v>47</v>
      </c>
      <c r="E33" s="81">
        <v>117.5</v>
      </c>
    </row>
    <row r="34" spans="1:5" ht="15" customHeight="1" x14ac:dyDescent="0.2">
      <c r="A34" s="43" t="s">
        <v>516</v>
      </c>
      <c r="B34" s="12">
        <v>17</v>
      </c>
      <c r="C34" s="13">
        <v>13</v>
      </c>
      <c r="D34" s="13">
        <v>14</v>
      </c>
      <c r="E34" s="81">
        <v>107.69230769230769</v>
      </c>
    </row>
    <row r="35" spans="1:5" ht="15" customHeight="1" x14ac:dyDescent="0.2">
      <c r="A35" s="43"/>
      <c r="B35" s="12"/>
      <c r="C35" s="13"/>
      <c r="D35" s="13"/>
      <c r="E35" s="81"/>
    </row>
    <row r="36" spans="1:5" ht="15" customHeight="1" x14ac:dyDescent="0.2">
      <c r="A36" s="157" t="s">
        <v>464</v>
      </c>
      <c r="B36" s="71">
        <v>9</v>
      </c>
      <c r="C36" s="17">
        <v>15</v>
      </c>
      <c r="D36" s="17">
        <v>15</v>
      </c>
      <c r="E36" s="79">
        <v>100</v>
      </c>
    </row>
    <row r="37" spans="1:5" ht="15" customHeight="1" x14ac:dyDescent="0.2">
      <c r="A37" s="282" t="s">
        <v>578</v>
      </c>
      <c r="B37" s="12">
        <v>1</v>
      </c>
      <c r="C37" s="13" t="s">
        <v>262</v>
      </c>
      <c r="D37" s="13" t="s">
        <v>262</v>
      </c>
      <c r="E37" s="81" t="s">
        <v>262</v>
      </c>
    </row>
    <row r="38" spans="1:5" ht="15" customHeight="1" x14ac:dyDescent="0.2">
      <c r="A38" s="282" t="s">
        <v>579</v>
      </c>
      <c r="B38" s="12">
        <v>1</v>
      </c>
      <c r="C38" s="13">
        <v>6</v>
      </c>
      <c r="D38" s="13">
        <v>3</v>
      </c>
      <c r="E38" s="81">
        <v>50</v>
      </c>
    </row>
    <row r="39" spans="1:5" ht="15" customHeight="1" x14ac:dyDescent="0.2">
      <c r="A39" s="276" t="s">
        <v>544</v>
      </c>
      <c r="B39" s="108">
        <v>7</v>
      </c>
      <c r="C39" s="109">
        <v>9</v>
      </c>
      <c r="D39" s="109">
        <v>12</v>
      </c>
      <c r="E39" s="129">
        <v>133.33333333333331</v>
      </c>
    </row>
    <row r="40" spans="1:5" ht="15" customHeight="1" x14ac:dyDescent="0.2">
      <c r="A40" s="10"/>
      <c r="B40" s="10"/>
      <c r="C40" s="10"/>
      <c r="D40" s="10"/>
      <c r="E40" s="10"/>
    </row>
    <row r="41" spans="1:5" ht="15" customHeight="1" x14ac:dyDescent="0.2">
      <c r="A41" s="68" t="s">
        <v>147</v>
      </c>
    </row>
  </sheetData>
  <mergeCells count="2">
    <mergeCell ref="B3:E3"/>
    <mergeCell ref="B4:C4"/>
  </mergeCells>
  <hyperlinks>
    <hyperlink ref="A41" location="Kazalo!A1" display="nazaj na kazalo" xr:uid="{00000000-0004-0000-31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K251"/>
  <sheetViews>
    <sheetView showGridLines="0" tabSelected="1" workbookViewId="0"/>
  </sheetViews>
  <sheetFormatPr defaultColWidth="9.140625" defaultRowHeight="15" customHeight="1" x14ac:dyDescent="0.2"/>
  <cols>
    <col min="1" max="1" width="19.85546875" style="6" customWidth="1"/>
    <col min="2" max="2" width="9.85546875" style="6" bestFit="1" customWidth="1"/>
    <col min="3" max="3" width="7.85546875" style="6" customWidth="1"/>
    <col min="4" max="4" width="10.42578125" style="6" bestFit="1" customWidth="1"/>
    <col min="5" max="5" width="7.42578125" style="10" bestFit="1" customWidth="1"/>
    <col min="6" max="6" width="8.28515625" style="6" bestFit="1" customWidth="1"/>
    <col min="7" max="7" width="7.7109375" style="6" customWidth="1"/>
    <col min="8" max="8" width="10" style="6" bestFit="1" customWidth="1"/>
    <col min="9" max="9" width="12" style="6" bestFit="1" customWidth="1"/>
    <col min="10" max="11" width="8.28515625" style="6" customWidth="1"/>
    <col min="12" max="16384" width="9.140625" style="6"/>
  </cols>
  <sheetData>
    <row r="1" spans="1:11" ht="15" customHeight="1" x14ac:dyDescent="0.2">
      <c r="A1" s="9" t="s">
        <v>478</v>
      </c>
      <c r="B1" s="1"/>
      <c r="C1" s="1"/>
      <c r="D1" s="1"/>
      <c r="E1" s="64"/>
      <c r="F1" s="1"/>
      <c r="G1" s="1"/>
      <c r="H1" s="1"/>
      <c r="I1" s="1"/>
      <c r="J1" s="1"/>
      <c r="K1" s="1"/>
    </row>
    <row r="2" spans="1:11" ht="15" customHeight="1" x14ac:dyDescent="0.2">
      <c r="A2" s="1"/>
      <c r="B2" s="1"/>
      <c r="C2" s="1"/>
      <c r="D2" s="1"/>
      <c r="E2" s="64"/>
      <c r="F2" s="64"/>
      <c r="G2" s="1"/>
      <c r="H2" s="1"/>
      <c r="I2" s="1"/>
      <c r="J2" s="1"/>
      <c r="K2" s="1"/>
    </row>
    <row r="3" spans="1:11" ht="15" customHeight="1" x14ac:dyDescent="0.2">
      <c r="A3" s="49"/>
      <c r="B3" s="400" t="s">
        <v>605</v>
      </c>
      <c r="C3" s="401"/>
      <c r="D3" s="401"/>
      <c r="E3" s="401"/>
      <c r="F3" s="401"/>
      <c r="G3" s="401"/>
      <c r="H3" s="401"/>
      <c r="I3" s="401"/>
      <c r="J3" s="140"/>
      <c r="K3" s="151" t="s">
        <v>147</v>
      </c>
    </row>
    <row r="4" spans="1:11" ht="15" customHeight="1" x14ac:dyDescent="0.2">
      <c r="A4" s="152"/>
      <c r="B4" s="153" t="s">
        <v>198</v>
      </c>
      <c r="C4" s="162"/>
      <c r="D4" s="162"/>
      <c r="E4" s="162"/>
      <c r="F4" s="162"/>
      <c r="G4" s="162" t="s">
        <v>90</v>
      </c>
      <c r="H4" s="162" t="s">
        <v>199</v>
      </c>
      <c r="I4" s="162" t="s">
        <v>200</v>
      </c>
      <c r="J4" s="140"/>
      <c r="K4" s="140"/>
    </row>
    <row r="5" spans="1:11" ht="15" customHeight="1" x14ac:dyDescent="0.2">
      <c r="A5" s="154" t="s">
        <v>201</v>
      </c>
      <c r="B5" s="32" t="s">
        <v>202</v>
      </c>
      <c r="C5" s="183"/>
      <c r="D5" s="162" t="s">
        <v>78</v>
      </c>
      <c r="E5" s="162" t="s">
        <v>203</v>
      </c>
      <c r="F5" s="162" t="s">
        <v>204</v>
      </c>
      <c r="G5" s="162" t="s">
        <v>205</v>
      </c>
      <c r="H5" s="162" t="s">
        <v>206</v>
      </c>
      <c r="I5" s="162" t="s">
        <v>207</v>
      </c>
      <c r="J5" s="140"/>
      <c r="K5" s="140"/>
    </row>
    <row r="6" spans="1:11" ht="15" customHeight="1" x14ac:dyDescent="0.2">
      <c r="A6" s="184" t="s">
        <v>208</v>
      </c>
      <c r="B6" s="185" t="s">
        <v>59</v>
      </c>
      <c r="C6" s="20" t="s">
        <v>74</v>
      </c>
      <c r="D6" s="20" t="s">
        <v>77</v>
      </c>
      <c r="E6" s="20" t="s">
        <v>75</v>
      </c>
      <c r="F6" s="20" t="s">
        <v>209</v>
      </c>
      <c r="G6" s="20" t="s">
        <v>210</v>
      </c>
      <c r="H6" s="20" t="s">
        <v>211</v>
      </c>
      <c r="I6" s="20" t="s">
        <v>212</v>
      </c>
      <c r="J6" s="140"/>
      <c r="K6" s="140"/>
    </row>
    <row r="7" spans="1:11" ht="15" customHeight="1" x14ac:dyDescent="0.2">
      <c r="A7" s="21" t="s">
        <v>22</v>
      </c>
      <c r="B7" s="57">
        <v>43799</v>
      </c>
      <c r="C7" s="23">
        <v>21580</v>
      </c>
      <c r="D7" s="23">
        <v>17160</v>
      </c>
      <c r="E7" s="24">
        <v>8626</v>
      </c>
      <c r="F7" s="23">
        <v>15623</v>
      </c>
      <c r="G7" s="24">
        <v>14857</v>
      </c>
      <c r="H7" s="24">
        <v>21056</v>
      </c>
      <c r="I7" s="24">
        <v>7886</v>
      </c>
      <c r="J7" s="210"/>
      <c r="K7" s="210"/>
    </row>
    <row r="8" spans="1:11" ht="12.75" customHeight="1" x14ac:dyDescent="0.2">
      <c r="A8" s="11"/>
      <c r="B8" s="59"/>
      <c r="C8" s="16"/>
      <c r="D8" s="16"/>
      <c r="E8" s="17"/>
      <c r="F8" s="16"/>
      <c r="G8" s="17"/>
      <c r="H8" s="17"/>
      <c r="I8" s="17"/>
      <c r="J8" s="140"/>
      <c r="K8" s="140"/>
    </row>
    <row r="9" spans="1:11" ht="12.75" customHeight="1" x14ac:dyDescent="0.2">
      <c r="A9" s="11" t="s">
        <v>35</v>
      </c>
      <c r="B9" s="59">
        <v>25293</v>
      </c>
      <c r="C9" s="16">
        <v>12667</v>
      </c>
      <c r="D9" s="16">
        <v>10261</v>
      </c>
      <c r="E9" s="17">
        <v>5460</v>
      </c>
      <c r="F9" s="16">
        <v>8942</v>
      </c>
      <c r="G9" s="17">
        <v>8530</v>
      </c>
      <c r="H9" s="17">
        <v>12780</v>
      </c>
      <c r="I9" s="17">
        <v>3983</v>
      </c>
      <c r="J9" s="270"/>
      <c r="K9" s="270"/>
    </row>
    <row r="10" spans="1:11" ht="12.75" customHeight="1" x14ac:dyDescent="0.2">
      <c r="A10" s="11"/>
      <c r="B10" s="59"/>
      <c r="C10" s="16"/>
      <c r="D10" s="16"/>
      <c r="E10" s="17"/>
      <c r="F10" s="16"/>
      <c r="G10" s="17"/>
      <c r="H10" s="17"/>
      <c r="I10" s="17"/>
      <c r="J10" s="270"/>
      <c r="K10" s="270"/>
    </row>
    <row r="11" spans="1:11" ht="15" customHeight="1" x14ac:dyDescent="0.2">
      <c r="A11" s="70" t="s">
        <v>41</v>
      </c>
      <c r="B11" s="155">
        <v>3479</v>
      </c>
      <c r="C11" s="17">
        <v>1657</v>
      </c>
      <c r="D11" s="17">
        <v>1834</v>
      </c>
      <c r="E11" s="17">
        <v>912</v>
      </c>
      <c r="F11" s="17">
        <v>986</v>
      </c>
      <c r="G11" s="17">
        <v>1803</v>
      </c>
      <c r="H11" s="17">
        <v>1301</v>
      </c>
      <c r="I11" s="17">
        <v>375</v>
      </c>
      <c r="J11" s="3"/>
      <c r="K11" s="3"/>
    </row>
    <row r="12" spans="1:11" ht="15" customHeight="1" x14ac:dyDescent="0.2">
      <c r="A12" s="43" t="s">
        <v>304</v>
      </c>
      <c r="B12" s="33">
        <v>431</v>
      </c>
      <c r="C12" s="13">
        <v>213</v>
      </c>
      <c r="D12" s="13">
        <v>266</v>
      </c>
      <c r="E12" s="13">
        <v>129</v>
      </c>
      <c r="F12" s="13">
        <v>113</v>
      </c>
      <c r="G12" s="13">
        <v>263</v>
      </c>
      <c r="H12" s="13">
        <v>139</v>
      </c>
      <c r="I12" s="13">
        <v>29</v>
      </c>
      <c r="J12" s="3"/>
      <c r="K12" s="3"/>
    </row>
    <row r="13" spans="1:11" ht="15" customHeight="1" x14ac:dyDescent="0.2">
      <c r="A13" s="43" t="s">
        <v>316</v>
      </c>
      <c r="B13" s="33">
        <v>60</v>
      </c>
      <c r="C13" s="13">
        <v>23</v>
      </c>
      <c r="D13" s="13">
        <v>29</v>
      </c>
      <c r="E13" s="13">
        <v>9</v>
      </c>
      <c r="F13" s="13">
        <v>34</v>
      </c>
      <c r="G13" s="13">
        <v>20</v>
      </c>
      <c r="H13" s="13">
        <v>31</v>
      </c>
      <c r="I13" s="13">
        <v>9</v>
      </c>
      <c r="J13" s="3"/>
      <c r="K13" s="3"/>
    </row>
    <row r="14" spans="1:11" ht="15" customHeight="1" x14ac:dyDescent="0.2">
      <c r="A14" s="43" t="s">
        <v>291</v>
      </c>
      <c r="B14" s="33">
        <v>655</v>
      </c>
      <c r="C14" s="13">
        <v>315</v>
      </c>
      <c r="D14" s="13">
        <v>358</v>
      </c>
      <c r="E14" s="13">
        <v>182</v>
      </c>
      <c r="F14" s="13">
        <v>131</v>
      </c>
      <c r="G14" s="13">
        <v>307</v>
      </c>
      <c r="H14" s="13">
        <v>296</v>
      </c>
      <c r="I14" s="13">
        <v>52</v>
      </c>
      <c r="J14" s="4"/>
      <c r="K14" s="4"/>
    </row>
    <row r="15" spans="1:11" ht="15" customHeight="1" x14ac:dyDescent="0.2">
      <c r="A15" s="43" t="s">
        <v>317</v>
      </c>
      <c r="B15" s="33">
        <v>17</v>
      </c>
      <c r="C15" s="13">
        <v>9</v>
      </c>
      <c r="D15" s="13">
        <v>11</v>
      </c>
      <c r="E15" s="13">
        <v>2</v>
      </c>
      <c r="F15" s="13">
        <v>8</v>
      </c>
      <c r="G15" s="13">
        <v>8</v>
      </c>
      <c r="H15" s="13">
        <v>5</v>
      </c>
      <c r="I15" s="13">
        <v>4</v>
      </c>
      <c r="J15" s="4"/>
      <c r="K15" s="4"/>
    </row>
    <row r="16" spans="1:11" ht="15" customHeight="1" x14ac:dyDescent="0.2">
      <c r="A16" s="43" t="s">
        <v>318</v>
      </c>
      <c r="B16" s="33">
        <v>29</v>
      </c>
      <c r="C16" s="13">
        <v>13</v>
      </c>
      <c r="D16" s="13">
        <v>12</v>
      </c>
      <c r="E16" s="13">
        <v>5</v>
      </c>
      <c r="F16" s="13">
        <v>11</v>
      </c>
      <c r="G16" s="13">
        <v>10</v>
      </c>
      <c r="H16" s="13">
        <v>15</v>
      </c>
      <c r="I16" s="13">
        <v>4</v>
      </c>
      <c r="J16" s="5"/>
      <c r="K16" s="5"/>
    </row>
    <row r="17" spans="1:11" ht="15" customHeight="1" x14ac:dyDescent="0.2">
      <c r="A17" s="43" t="s">
        <v>305</v>
      </c>
      <c r="B17" s="33">
        <v>275</v>
      </c>
      <c r="C17" s="13">
        <v>130</v>
      </c>
      <c r="D17" s="13">
        <v>158</v>
      </c>
      <c r="E17" s="13">
        <v>91</v>
      </c>
      <c r="F17" s="13">
        <v>77</v>
      </c>
      <c r="G17" s="13">
        <v>168</v>
      </c>
      <c r="H17" s="13">
        <v>86</v>
      </c>
      <c r="I17" s="13">
        <v>21</v>
      </c>
      <c r="J17" s="5"/>
      <c r="K17" s="5"/>
    </row>
    <row r="18" spans="1:11" ht="15" customHeight="1" x14ac:dyDescent="0.2">
      <c r="A18" s="43" t="s">
        <v>319</v>
      </c>
      <c r="B18" s="33">
        <v>22</v>
      </c>
      <c r="C18" s="13">
        <v>15</v>
      </c>
      <c r="D18" s="13">
        <v>5</v>
      </c>
      <c r="E18" s="13">
        <v>3</v>
      </c>
      <c r="F18" s="13">
        <v>3</v>
      </c>
      <c r="G18" s="13">
        <v>3</v>
      </c>
      <c r="H18" s="13">
        <v>7</v>
      </c>
      <c r="I18" s="13">
        <v>12</v>
      </c>
      <c r="J18" s="5"/>
      <c r="K18" s="5"/>
    </row>
    <row r="19" spans="1:11" ht="15" customHeight="1" x14ac:dyDescent="0.2">
      <c r="A19" s="43" t="s">
        <v>320</v>
      </c>
      <c r="B19" s="33">
        <v>46</v>
      </c>
      <c r="C19" s="13">
        <v>23</v>
      </c>
      <c r="D19" s="13">
        <v>23</v>
      </c>
      <c r="E19" s="13">
        <v>14</v>
      </c>
      <c r="F19" s="13">
        <v>15</v>
      </c>
      <c r="G19" s="13">
        <v>24</v>
      </c>
      <c r="H19" s="13">
        <v>18</v>
      </c>
      <c r="I19" s="13">
        <v>4</v>
      </c>
      <c r="J19" s="5"/>
      <c r="K19" s="5"/>
    </row>
    <row r="20" spans="1:11" ht="15" customHeight="1" x14ac:dyDescent="0.2">
      <c r="A20" s="43" t="s">
        <v>321</v>
      </c>
      <c r="B20" s="33">
        <v>43</v>
      </c>
      <c r="C20" s="13">
        <v>20</v>
      </c>
      <c r="D20" s="13">
        <v>17</v>
      </c>
      <c r="E20" s="13">
        <v>7</v>
      </c>
      <c r="F20" s="13">
        <v>24</v>
      </c>
      <c r="G20" s="13">
        <v>16</v>
      </c>
      <c r="H20" s="13">
        <v>18</v>
      </c>
      <c r="I20" s="13">
        <v>9</v>
      </c>
      <c r="J20" s="5"/>
      <c r="K20" s="5"/>
    </row>
    <row r="21" spans="1:11" ht="15" customHeight="1" x14ac:dyDescent="0.2">
      <c r="A21" s="43" t="s">
        <v>30</v>
      </c>
      <c r="B21" s="33">
        <v>877</v>
      </c>
      <c r="C21" s="13">
        <v>430</v>
      </c>
      <c r="D21" s="13">
        <v>460</v>
      </c>
      <c r="E21" s="13">
        <v>216</v>
      </c>
      <c r="F21" s="13">
        <v>258</v>
      </c>
      <c r="G21" s="13">
        <v>478</v>
      </c>
      <c r="H21" s="13">
        <v>282</v>
      </c>
      <c r="I21" s="13">
        <v>117</v>
      </c>
      <c r="J21" s="5"/>
      <c r="K21" s="5"/>
    </row>
    <row r="22" spans="1:11" ht="15" customHeight="1" x14ac:dyDescent="0.2">
      <c r="A22" s="43" t="s">
        <v>322</v>
      </c>
      <c r="B22" s="33">
        <v>10</v>
      </c>
      <c r="C22" s="13">
        <v>4</v>
      </c>
      <c r="D22" s="13">
        <v>7</v>
      </c>
      <c r="E22" s="13">
        <v>1</v>
      </c>
      <c r="F22" s="13">
        <v>3</v>
      </c>
      <c r="G22" s="13">
        <v>3</v>
      </c>
      <c r="H22" s="13">
        <v>6</v>
      </c>
      <c r="I22" s="13">
        <v>1</v>
      </c>
      <c r="J22" s="5"/>
      <c r="K22" s="5"/>
    </row>
    <row r="23" spans="1:11" ht="15" customHeight="1" x14ac:dyDescent="0.2">
      <c r="A23" s="43" t="s">
        <v>293</v>
      </c>
      <c r="B23" s="33">
        <v>195</v>
      </c>
      <c r="C23" s="13">
        <v>86</v>
      </c>
      <c r="D23" s="13">
        <v>89</v>
      </c>
      <c r="E23" s="13">
        <v>68</v>
      </c>
      <c r="F23" s="13">
        <v>35</v>
      </c>
      <c r="G23" s="13">
        <v>85</v>
      </c>
      <c r="H23" s="13">
        <v>85</v>
      </c>
      <c r="I23" s="13">
        <v>25</v>
      </c>
      <c r="J23" s="5"/>
      <c r="K23" s="5"/>
    </row>
    <row r="24" spans="1:11" ht="15" customHeight="1" x14ac:dyDescent="0.2">
      <c r="A24" s="43" t="s">
        <v>323</v>
      </c>
      <c r="B24" s="33">
        <v>78</v>
      </c>
      <c r="C24" s="13">
        <v>30</v>
      </c>
      <c r="D24" s="13">
        <v>43</v>
      </c>
      <c r="E24" s="13">
        <v>14</v>
      </c>
      <c r="F24" s="13">
        <v>29</v>
      </c>
      <c r="G24" s="13">
        <v>44</v>
      </c>
      <c r="H24" s="13">
        <v>28</v>
      </c>
      <c r="I24" s="13">
        <v>6</v>
      </c>
      <c r="J24" s="3"/>
      <c r="K24" s="3"/>
    </row>
    <row r="25" spans="1:11" ht="15" customHeight="1" x14ac:dyDescent="0.2">
      <c r="A25" s="43" t="s">
        <v>324</v>
      </c>
      <c r="B25" s="33">
        <v>25</v>
      </c>
      <c r="C25" s="13">
        <v>12</v>
      </c>
      <c r="D25" s="13">
        <v>9</v>
      </c>
      <c r="E25" s="13">
        <v>5</v>
      </c>
      <c r="F25" s="13">
        <v>6</v>
      </c>
      <c r="G25" s="13">
        <v>6</v>
      </c>
      <c r="H25" s="13">
        <v>12</v>
      </c>
      <c r="I25" s="13">
        <v>7</v>
      </c>
      <c r="J25" s="3"/>
      <c r="K25" s="3"/>
    </row>
    <row r="26" spans="1:11" ht="15" customHeight="1" x14ac:dyDescent="0.2">
      <c r="A26" s="43" t="s">
        <v>325</v>
      </c>
      <c r="B26" s="33">
        <v>70</v>
      </c>
      <c r="C26" s="13">
        <v>27</v>
      </c>
      <c r="D26" s="13">
        <v>22</v>
      </c>
      <c r="E26" s="13">
        <v>9</v>
      </c>
      <c r="F26" s="13">
        <v>35</v>
      </c>
      <c r="G26" s="13">
        <v>17</v>
      </c>
      <c r="H26" s="13">
        <v>37</v>
      </c>
      <c r="I26" s="13">
        <v>16</v>
      </c>
      <c r="J26" s="4"/>
      <c r="K26" s="4"/>
    </row>
    <row r="27" spans="1:11" ht="15" customHeight="1" x14ac:dyDescent="0.2">
      <c r="A27" s="43" t="s">
        <v>326</v>
      </c>
      <c r="B27" s="33">
        <v>182</v>
      </c>
      <c r="C27" s="13">
        <v>86</v>
      </c>
      <c r="D27" s="13">
        <v>87</v>
      </c>
      <c r="E27" s="13">
        <v>36</v>
      </c>
      <c r="F27" s="13">
        <v>69</v>
      </c>
      <c r="G27" s="13">
        <v>103</v>
      </c>
      <c r="H27" s="13">
        <v>60</v>
      </c>
      <c r="I27" s="13">
        <v>19</v>
      </c>
      <c r="J27" s="4"/>
      <c r="K27" s="4"/>
    </row>
    <row r="28" spans="1:11" ht="15" customHeight="1" x14ac:dyDescent="0.2">
      <c r="A28" s="43" t="s">
        <v>327</v>
      </c>
      <c r="B28" s="33">
        <v>22</v>
      </c>
      <c r="C28" s="13">
        <v>12</v>
      </c>
      <c r="D28" s="13">
        <v>6</v>
      </c>
      <c r="E28" s="13">
        <v>5</v>
      </c>
      <c r="F28" s="13">
        <v>7</v>
      </c>
      <c r="G28" s="13">
        <v>6</v>
      </c>
      <c r="H28" s="13">
        <v>14</v>
      </c>
      <c r="I28" s="13">
        <v>2</v>
      </c>
      <c r="J28" s="5"/>
      <c r="K28" s="5"/>
    </row>
    <row r="29" spans="1:11" ht="15" customHeight="1" x14ac:dyDescent="0.2">
      <c r="A29" s="43" t="s">
        <v>328</v>
      </c>
      <c r="B29" s="33">
        <v>139</v>
      </c>
      <c r="C29" s="13">
        <v>60</v>
      </c>
      <c r="D29" s="13">
        <v>74</v>
      </c>
      <c r="E29" s="13">
        <v>56</v>
      </c>
      <c r="F29" s="13">
        <v>28</v>
      </c>
      <c r="G29" s="13">
        <v>103</v>
      </c>
      <c r="H29" s="13">
        <v>33</v>
      </c>
      <c r="I29" s="13">
        <v>3</v>
      </c>
      <c r="J29" s="5"/>
      <c r="K29" s="5"/>
    </row>
    <row r="30" spans="1:11" ht="15" customHeight="1" x14ac:dyDescent="0.2">
      <c r="A30" s="43" t="s">
        <v>329</v>
      </c>
      <c r="B30" s="33">
        <v>46</v>
      </c>
      <c r="C30" s="13">
        <v>21</v>
      </c>
      <c r="D30" s="13">
        <v>21</v>
      </c>
      <c r="E30" s="13">
        <v>9</v>
      </c>
      <c r="F30" s="13">
        <v>14</v>
      </c>
      <c r="G30" s="13">
        <v>9</v>
      </c>
      <c r="H30" s="13">
        <v>30</v>
      </c>
      <c r="I30" s="13">
        <v>7</v>
      </c>
      <c r="J30" s="5"/>
      <c r="K30" s="5"/>
    </row>
    <row r="31" spans="1:11" ht="15" customHeight="1" x14ac:dyDescent="0.2">
      <c r="A31" s="43" t="s">
        <v>330</v>
      </c>
      <c r="B31" s="33">
        <v>197</v>
      </c>
      <c r="C31" s="13">
        <v>102</v>
      </c>
      <c r="D31" s="13">
        <v>110</v>
      </c>
      <c r="E31" s="13">
        <v>43</v>
      </c>
      <c r="F31" s="13">
        <v>53</v>
      </c>
      <c r="G31" s="13">
        <v>118</v>
      </c>
      <c r="H31" s="13">
        <v>57</v>
      </c>
      <c r="I31" s="13">
        <v>22</v>
      </c>
      <c r="J31" s="5"/>
      <c r="K31" s="5"/>
    </row>
    <row r="32" spans="1:11" ht="15" customHeight="1" x14ac:dyDescent="0.2">
      <c r="A32" s="43" t="s">
        <v>331</v>
      </c>
      <c r="B32" s="33">
        <v>60</v>
      </c>
      <c r="C32" s="13">
        <v>26</v>
      </c>
      <c r="D32" s="13">
        <v>27</v>
      </c>
      <c r="E32" s="13">
        <v>8</v>
      </c>
      <c r="F32" s="13">
        <v>33</v>
      </c>
      <c r="G32" s="13">
        <v>12</v>
      </c>
      <c r="H32" s="13">
        <v>42</v>
      </c>
      <c r="I32" s="13">
        <v>6</v>
      </c>
      <c r="J32" s="5"/>
      <c r="K32" s="5"/>
    </row>
    <row r="33" spans="1:11" ht="15" customHeight="1" x14ac:dyDescent="0.2">
      <c r="A33" s="43"/>
      <c r="B33" s="33"/>
      <c r="C33" s="13"/>
      <c r="D33" s="13"/>
      <c r="E33" s="13"/>
      <c r="F33" s="13"/>
      <c r="G33" s="13"/>
      <c r="H33" s="13"/>
      <c r="I33" s="13"/>
      <c r="J33" s="5"/>
      <c r="K33" s="5"/>
    </row>
    <row r="34" spans="1:11" ht="15" customHeight="1" x14ac:dyDescent="0.2">
      <c r="A34" s="70" t="s">
        <v>38</v>
      </c>
      <c r="B34" s="155">
        <v>1393</v>
      </c>
      <c r="C34" s="17">
        <v>773</v>
      </c>
      <c r="D34" s="17">
        <v>556</v>
      </c>
      <c r="E34" s="17">
        <v>263</v>
      </c>
      <c r="F34" s="17">
        <v>544</v>
      </c>
      <c r="G34" s="17">
        <v>373</v>
      </c>
      <c r="H34" s="17">
        <v>808</v>
      </c>
      <c r="I34" s="17">
        <v>212</v>
      </c>
      <c r="J34" s="5"/>
      <c r="K34" s="5"/>
    </row>
    <row r="35" spans="1:11" ht="15" customHeight="1" x14ac:dyDescent="0.2">
      <c r="A35" s="43" t="s">
        <v>332</v>
      </c>
      <c r="B35" s="33">
        <v>60</v>
      </c>
      <c r="C35" s="13">
        <v>32</v>
      </c>
      <c r="D35" s="13">
        <v>31</v>
      </c>
      <c r="E35" s="13">
        <v>11</v>
      </c>
      <c r="F35" s="13">
        <v>27</v>
      </c>
      <c r="G35" s="13">
        <v>18</v>
      </c>
      <c r="H35" s="13">
        <v>37</v>
      </c>
      <c r="I35" s="13">
        <v>5</v>
      </c>
      <c r="J35" s="5"/>
      <c r="K35" s="5"/>
    </row>
    <row r="36" spans="1:11" ht="15" customHeight="1" x14ac:dyDescent="0.2">
      <c r="A36" s="43" t="s">
        <v>311</v>
      </c>
      <c r="B36" s="33">
        <v>168</v>
      </c>
      <c r="C36" s="13">
        <v>89</v>
      </c>
      <c r="D36" s="13">
        <v>68</v>
      </c>
      <c r="E36" s="13">
        <v>36</v>
      </c>
      <c r="F36" s="13">
        <v>63</v>
      </c>
      <c r="G36" s="13">
        <v>43</v>
      </c>
      <c r="H36" s="13">
        <v>103</v>
      </c>
      <c r="I36" s="13">
        <v>22</v>
      </c>
      <c r="J36" s="5"/>
      <c r="K36" s="5"/>
    </row>
    <row r="37" spans="1:11" ht="15" customHeight="1" x14ac:dyDescent="0.2">
      <c r="A37" s="43" t="s">
        <v>333</v>
      </c>
      <c r="B37" s="33">
        <v>61</v>
      </c>
      <c r="C37" s="13">
        <v>32</v>
      </c>
      <c r="D37" s="13">
        <v>17</v>
      </c>
      <c r="E37" s="13">
        <v>12</v>
      </c>
      <c r="F37" s="13">
        <v>25</v>
      </c>
      <c r="G37" s="13">
        <v>15</v>
      </c>
      <c r="H37" s="13">
        <v>36</v>
      </c>
      <c r="I37" s="13">
        <v>10</v>
      </c>
      <c r="J37" s="5"/>
      <c r="K37" s="5"/>
    </row>
    <row r="38" spans="1:11" ht="15" customHeight="1" x14ac:dyDescent="0.2">
      <c r="A38" s="43" t="s">
        <v>334</v>
      </c>
      <c r="B38" s="33">
        <v>71</v>
      </c>
      <c r="C38" s="13">
        <v>40</v>
      </c>
      <c r="D38" s="13">
        <v>22</v>
      </c>
      <c r="E38" s="13">
        <v>9</v>
      </c>
      <c r="F38" s="13">
        <v>37</v>
      </c>
      <c r="G38" s="13">
        <v>16</v>
      </c>
      <c r="H38" s="13">
        <v>43</v>
      </c>
      <c r="I38" s="13">
        <v>12</v>
      </c>
      <c r="J38" s="5"/>
      <c r="K38" s="5"/>
    </row>
    <row r="39" spans="1:11" ht="15" customHeight="1" x14ac:dyDescent="0.2">
      <c r="A39" s="43" t="s">
        <v>335</v>
      </c>
      <c r="B39" s="33">
        <v>71</v>
      </c>
      <c r="C39" s="13">
        <v>40</v>
      </c>
      <c r="D39" s="13">
        <v>29</v>
      </c>
      <c r="E39" s="13">
        <v>14</v>
      </c>
      <c r="F39" s="13">
        <v>25</v>
      </c>
      <c r="G39" s="13">
        <v>24</v>
      </c>
      <c r="H39" s="13">
        <v>40</v>
      </c>
      <c r="I39" s="13">
        <v>7</v>
      </c>
      <c r="J39" s="5"/>
      <c r="K39" s="5"/>
    </row>
    <row r="40" spans="1:11" ht="15" customHeight="1" x14ac:dyDescent="0.2">
      <c r="A40" s="43" t="s">
        <v>336</v>
      </c>
      <c r="B40" s="33">
        <v>36</v>
      </c>
      <c r="C40" s="13">
        <v>18</v>
      </c>
      <c r="D40" s="13">
        <v>17</v>
      </c>
      <c r="E40" s="13">
        <v>8</v>
      </c>
      <c r="F40" s="13">
        <v>15</v>
      </c>
      <c r="G40" s="13">
        <v>11</v>
      </c>
      <c r="H40" s="13">
        <v>18</v>
      </c>
      <c r="I40" s="13">
        <v>7</v>
      </c>
      <c r="J40" s="5"/>
      <c r="K40" s="5"/>
    </row>
    <row r="41" spans="1:11" ht="15" customHeight="1" x14ac:dyDescent="0.2">
      <c r="A41" s="43" t="s">
        <v>337</v>
      </c>
      <c r="B41" s="33">
        <v>143</v>
      </c>
      <c r="C41" s="13">
        <v>81</v>
      </c>
      <c r="D41" s="13">
        <v>43</v>
      </c>
      <c r="E41" s="13">
        <v>30</v>
      </c>
      <c r="F41" s="13">
        <v>50</v>
      </c>
      <c r="G41" s="13">
        <v>37</v>
      </c>
      <c r="H41" s="13">
        <v>88</v>
      </c>
      <c r="I41" s="13">
        <v>18</v>
      </c>
      <c r="J41" s="5"/>
      <c r="K41" s="5"/>
    </row>
    <row r="42" spans="1:11" ht="15" customHeight="1" x14ac:dyDescent="0.2">
      <c r="A42" s="43" t="s">
        <v>313</v>
      </c>
      <c r="B42" s="33">
        <v>131</v>
      </c>
      <c r="C42" s="13">
        <v>86</v>
      </c>
      <c r="D42" s="13">
        <v>64</v>
      </c>
      <c r="E42" s="13">
        <v>25</v>
      </c>
      <c r="F42" s="13">
        <v>53</v>
      </c>
      <c r="G42" s="13">
        <v>36</v>
      </c>
      <c r="H42" s="13">
        <v>78</v>
      </c>
      <c r="I42" s="13">
        <v>17</v>
      </c>
      <c r="J42" s="5"/>
      <c r="K42" s="5"/>
    </row>
    <row r="43" spans="1:11" ht="15" customHeight="1" x14ac:dyDescent="0.2">
      <c r="A43" s="43" t="s">
        <v>314</v>
      </c>
      <c r="B43" s="33">
        <v>241</v>
      </c>
      <c r="C43" s="13">
        <v>121</v>
      </c>
      <c r="D43" s="13">
        <v>88</v>
      </c>
      <c r="E43" s="13">
        <v>44</v>
      </c>
      <c r="F43" s="13">
        <v>80</v>
      </c>
      <c r="G43" s="13">
        <v>64</v>
      </c>
      <c r="H43" s="13">
        <v>134</v>
      </c>
      <c r="I43" s="13">
        <v>43</v>
      </c>
    </row>
    <row r="44" spans="1:11" ht="15" customHeight="1" x14ac:dyDescent="0.2">
      <c r="A44" s="43" t="s">
        <v>338</v>
      </c>
      <c r="B44" s="33">
        <v>36</v>
      </c>
      <c r="C44" s="13">
        <v>20</v>
      </c>
      <c r="D44" s="13">
        <v>18</v>
      </c>
      <c r="E44" s="13">
        <v>7</v>
      </c>
      <c r="F44" s="13">
        <v>13</v>
      </c>
      <c r="G44" s="13">
        <v>15</v>
      </c>
      <c r="H44" s="13">
        <v>20</v>
      </c>
      <c r="I44" s="13">
        <v>1</v>
      </c>
    </row>
    <row r="45" spans="1:11" ht="15" customHeight="1" x14ac:dyDescent="0.2">
      <c r="A45" s="43" t="s">
        <v>315</v>
      </c>
      <c r="B45" s="33">
        <v>308</v>
      </c>
      <c r="C45" s="13">
        <v>175</v>
      </c>
      <c r="D45" s="13">
        <v>129</v>
      </c>
      <c r="E45" s="13">
        <v>57</v>
      </c>
      <c r="F45" s="13">
        <v>126</v>
      </c>
      <c r="G45" s="13">
        <v>83</v>
      </c>
      <c r="H45" s="13">
        <v>163</v>
      </c>
      <c r="I45" s="13">
        <v>62</v>
      </c>
    </row>
    <row r="46" spans="1:11" ht="15" customHeight="1" x14ac:dyDescent="0.2">
      <c r="A46" s="43" t="s">
        <v>339</v>
      </c>
      <c r="B46" s="33">
        <v>67</v>
      </c>
      <c r="C46" s="13">
        <v>39</v>
      </c>
      <c r="D46" s="13">
        <v>30</v>
      </c>
      <c r="E46" s="13">
        <v>10</v>
      </c>
      <c r="F46" s="13">
        <v>30</v>
      </c>
      <c r="G46" s="13">
        <v>11</v>
      </c>
      <c r="H46" s="13">
        <v>48</v>
      </c>
      <c r="I46" s="13">
        <v>8</v>
      </c>
    </row>
    <row r="47" spans="1:11" ht="15" customHeight="1" x14ac:dyDescent="0.2">
      <c r="A47" s="43"/>
      <c r="B47" s="155"/>
      <c r="C47" s="17"/>
      <c r="D47" s="17"/>
      <c r="E47" s="17"/>
      <c r="F47" s="17"/>
      <c r="G47" s="17"/>
      <c r="H47" s="17"/>
      <c r="I47" s="17"/>
    </row>
    <row r="48" spans="1:11" ht="15" customHeight="1" x14ac:dyDescent="0.2">
      <c r="A48" s="70" t="s">
        <v>37</v>
      </c>
      <c r="B48" s="155">
        <v>7705</v>
      </c>
      <c r="C48" s="17">
        <v>3949</v>
      </c>
      <c r="D48" s="17">
        <v>2768</v>
      </c>
      <c r="E48" s="17">
        <v>1635</v>
      </c>
      <c r="F48" s="17">
        <v>2799</v>
      </c>
      <c r="G48" s="17">
        <v>2141</v>
      </c>
      <c r="H48" s="17">
        <v>4162</v>
      </c>
      <c r="I48" s="17">
        <v>1402</v>
      </c>
    </row>
    <row r="49" spans="1:9" ht="15" customHeight="1" x14ac:dyDescent="0.2">
      <c r="A49" s="43" t="s">
        <v>343</v>
      </c>
      <c r="B49" s="33">
        <v>39</v>
      </c>
      <c r="C49" s="13">
        <v>19</v>
      </c>
      <c r="D49" s="13">
        <v>12</v>
      </c>
      <c r="E49" s="13">
        <v>16</v>
      </c>
      <c r="F49" s="13">
        <v>9</v>
      </c>
      <c r="G49" s="13">
        <v>16</v>
      </c>
      <c r="H49" s="13">
        <v>17</v>
      </c>
      <c r="I49" s="13">
        <v>6</v>
      </c>
    </row>
    <row r="50" spans="1:9" ht="15" customHeight="1" x14ac:dyDescent="0.2">
      <c r="A50" s="43" t="s">
        <v>344</v>
      </c>
      <c r="B50" s="33">
        <v>25</v>
      </c>
      <c r="C50" s="13">
        <v>14</v>
      </c>
      <c r="D50" s="13">
        <v>6</v>
      </c>
      <c r="E50" s="13">
        <v>8</v>
      </c>
      <c r="F50" s="13">
        <v>7</v>
      </c>
      <c r="G50" s="13">
        <v>8</v>
      </c>
      <c r="H50" s="13">
        <v>16</v>
      </c>
      <c r="I50" s="13">
        <v>1</v>
      </c>
    </row>
    <row r="51" spans="1:9" ht="15" customHeight="1" x14ac:dyDescent="0.2">
      <c r="A51" s="43" t="s">
        <v>345</v>
      </c>
      <c r="B51" s="33">
        <v>53</v>
      </c>
      <c r="C51" s="13">
        <v>31</v>
      </c>
      <c r="D51" s="13">
        <v>15</v>
      </c>
      <c r="E51" s="13">
        <v>12</v>
      </c>
      <c r="F51" s="13">
        <v>18</v>
      </c>
      <c r="G51" s="13">
        <v>20</v>
      </c>
      <c r="H51" s="13">
        <v>28</v>
      </c>
      <c r="I51" s="13">
        <v>5</v>
      </c>
    </row>
    <row r="52" spans="1:9" ht="15" customHeight="1" x14ac:dyDescent="0.2">
      <c r="A52" s="43" t="s">
        <v>346</v>
      </c>
      <c r="B52" s="33">
        <v>40</v>
      </c>
      <c r="C52" s="13">
        <v>16</v>
      </c>
      <c r="D52" s="13">
        <v>12</v>
      </c>
      <c r="E52" s="13">
        <v>7</v>
      </c>
      <c r="F52" s="13">
        <v>16</v>
      </c>
      <c r="G52" s="13">
        <v>15</v>
      </c>
      <c r="H52" s="13">
        <v>18</v>
      </c>
      <c r="I52" s="13">
        <v>7</v>
      </c>
    </row>
    <row r="53" spans="1:9" ht="15" customHeight="1" x14ac:dyDescent="0.2">
      <c r="A53" s="43" t="s">
        <v>347</v>
      </c>
      <c r="B53" s="33">
        <v>42</v>
      </c>
      <c r="C53" s="13">
        <v>21</v>
      </c>
      <c r="D53" s="13">
        <v>9</v>
      </c>
      <c r="E53" s="13">
        <v>13</v>
      </c>
      <c r="F53" s="13">
        <v>9</v>
      </c>
      <c r="G53" s="13">
        <v>7</v>
      </c>
      <c r="H53" s="13">
        <v>28</v>
      </c>
      <c r="I53" s="13">
        <v>7</v>
      </c>
    </row>
    <row r="54" spans="1:9" ht="15" customHeight="1" x14ac:dyDescent="0.2">
      <c r="A54" s="43" t="s">
        <v>348</v>
      </c>
      <c r="B54" s="33">
        <v>165</v>
      </c>
      <c r="C54" s="13">
        <v>89</v>
      </c>
      <c r="D54" s="13">
        <v>57</v>
      </c>
      <c r="E54" s="13">
        <v>37</v>
      </c>
      <c r="F54" s="13">
        <v>65</v>
      </c>
      <c r="G54" s="13">
        <v>47</v>
      </c>
      <c r="H54" s="13">
        <v>93</v>
      </c>
      <c r="I54" s="13">
        <v>25</v>
      </c>
    </row>
    <row r="55" spans="1:9" ht="15" customHeight="1" x14ac:dyDescent="0.2">
      <c r="A55" s="43" t="s">
        <v>349</v>
      </c>
      <c r="B55" s="33">
        <v>68</v>
      </c>
      <c r="C55" s="13">
        <v>42</v>
      </c>
      <c r="D55" s="13">
        <v>22</v>
      </c>
      <c r="E55" s="13">
        <v>14</v>
      </c>
      <c r="F55" s="13">
        <v>22</v>
      </c>
      <c r="G55" s="13">
        <v>12</v>
      </c>
      <c r="H55" s="13">
        <v>41</v>
      </c>
      <c r="I55" s="13">
        <v>15</v>
      </c>
    </row>
    <row r="56" spans="1:9" ht="15" customHeight="1" x14ac:dyDescent="0.2">
      <c r="A56" s="43" t="s">
        <v>350</v>
      </c>
      <c r="B56" s="33">
        <v>67</v>
      </c>
      <c r="C56" s="13">
        <v>33</v>
      </c>
      <c r="D56" s="13">
        <v>14</v>
      </c>
      <c r="E56" s="13">
        <v>25</v>
      </c>
      <c r="F56" s="13">
        <v>22</v>
      </c>
      <c r="G56" s="13">
        <v>19</v>
      </c>
      <c r="H56" s="13">
        <v>34</v>
      </c>
      <c r="I56" s="13">
        <v>14</v>
      </c>
    </row>
    <row r="57" spans="1:9" ht="15" customHeight="1" x14ac:dyDescent="0.2">
      <c r="A57" s="43" t="s">
        <v>351</v>
      </c>
      <c r="B57" s="33">
        <v>265</v>
      </c>
      <c r="C57" s="13">
        <v>126</v>
      </c>
      <c r="D57" s="13">
        <v>101</v>
      </c>
      <c r="E57" s="13">
        <v>64</v>
      </c>
      <c r="F57" s="13">
        <v>102</v>
      </c>
      <c r="G57" s="13">
        <v>74</v>
      </c>
      <c r="H57" s="13">
        <v>154</v>
      </c>
      <c r="I57" s="13">
        <v>37</v>
      </c>
    </row>
    <row r="58" spans="1:9" ht="15" customHeight="1" x14ac:dyDescent="0.2">
      <c r="A58" s="43" t="s">
        <v>352</v>
      </c>
      <c r="B58" s="33">
        <v>39</v>
      </c>
      <c r="C58" s="13">
        <v>19</v>
      </c>
      <c r="D58" s="13">
        <v>11</v>
      </c>
      <c r="E58" s="13">
        <v>5</v>
      </c>
      <c r="F58" s="13">
        <v>22</v>
      </c>
      <c r="G58" s="13">
        <v>10</v>
      </c>
      <c r="H58" s="13">
        <v>25</v>
      </c>
      <c r="I58" s="13">
        <v>4</v>
      </c>
    </row>
    <row r="59" spans="1:9" ht="15" customHeight="1" x14ac:dyDescent="0.2">
      <c r="A59" s="43" t="s">
        <v>353</v>
      </c>
      <c r="B59" s="33">
        <v>113</v>
      </c>
      <c r="C59" s="13">
        <v>71</v>
      </c>
      <c r="D59" s="13">
        <v>35</v>
      </c>
      <c r="E59" s="13">
        <v>28</v>
      </c>
      <c r="F59" s="13">
        <v>42</v>
      </c>
      <c r="G59" s="13">
        <v>24</v>
      </c>
      <c r="H59" s="13">
        <v>70</v>
      </c>
      <c r="I59" s="13">
        <v>19</v>
      </c>
    </row>
    <row r="60" spans="1:9" ht="15" customHeight="1" x14ac:dyDescent="0.2">
      <c r="A60" s="43" t="s">
        <v>354</v>
      </c>
      <c r="B60" s="33">
        <v>100</v>
      </c>
      <c r="C60" s="13">
        <v>57</v>
      </c>
      <c r="D60" s="13">
        <v>28</v>
      </c>
      <c r="E60" s="13">
        <v>26</v>
      </c>
      <c r="F60" s="13">
        <v>35</v>
      </c>
      <c r="G60" s="13">
        <v>17</v>
      </c>
      <c r="H60" s="13">
        <v>68</v>
      </c>
      <c r="I60" s="13">
        <v>15</v>
      </c>
    </row>
    <row r="61" spans="1:9" ht="15" customHeight="1" x14ac:dyDescent="0.2">
      <c r="A61" s="43" t="s">
        <v>295</v>
      </c>
      <c r="B61" s="33">
        <v>111</v>
      </c>
      <c r="C61" s="13">
        <v>56</v>
      </c>
      <c r="D61" s="13">
        <v>28</v>
      </c>
      <c r="E61" s="13">
        <v>15</v>
      </c>
      <c r="F61" s="13">
        <v>39</v>
      </c>
      <c r="G61" s="13">
        <v>22</v>
      </c>
      <c r="H61" s="13">
        <v>69</v>
      </c>
      <c r="I61" s="13">
        <v>20</v>
      </c>
    </row>
    <row r="62" spans="1:9" ht="15" customHeight="1" x14ac:dyDescent="0.2">
      <c r="A62" s="43" t="s">
        <v>355</v>
      </c>
      <c r="B62" s="33">
        <v>58</v>
      </c>
      <c r="C62" s="13">
        <v>32</v>
      </c>
      <c r="D62" s="13">
        <v>14</v>
      </c>
      <c r="E62" s="13">
        <v>16</v>
      </c>
      <c r="F62" s="13">
        <v>20</v>
      </c>
      <c r="G62" s="13">
        <v>17</v>
      </c>
      <c r="H62" s="13">
        <v>36</v>
      </c>
      <c r="I62" s="13">
        <v>5</v>
      </c>
    </row>
    <row r="63" spans="1:9" ht="15" customHeight="1" x14ac:dyDescent="0.2">
      <c r="A63" s="43" t="s">
        <v>356</v>
      </c>
      <c r="B63" s="33">
        <v>92</v>
      </c>
      <c r="C63" s="13">
        <v>53</v>
      </c>
      <c r="D63" s="13">
        <v>33</v>
      </c>
      <c r="E63" s="13">
        <v>20</v>
      </c>
      <c r="F63" s="13">
        <v>29</v>
      </c>
      <c r="G63" s="13">
        <v>20</v>
      </c>
      <c r="H63" s="13">
        <v>51</v>
      </c>
      <c r="I63" s="13">
        <v>21</v>
      </c>
    </row>
    <row r="64" spans="1:9" ht="15" customHeight="1" x14ac:dyDescent="0.2">
      <c r="A64" s="43" t="s">
        <v>357</v>
      </c>
      <c r="B64" s="33">
        <v>58</v>
      </c>
      <c r="C64" s="13">
        <v>31</v>
      </c>
      <c r="D64" s="13">
        <v>19</v>
      </c>
      <c r="E64" s="13">
        <v>12</v>
      </c>
      <c r="F64" s="13">
        <v>26</v>
      </c>
      <c r="G64" s="13">
        <v>19</v>
      </c>
      <c r="H64" s="13">
        <v>35</v>
      </c>
      <c r="I64" s="13">
        <v>4</v>
      </c>
    </row>
    <row r="65" spans="1:9" ht="15" customHeight="1" x14ac:dyDescent="0.2">
      <c r="A65" s="43" t="s">
        <v>27</v>
      </c>
      <c r="B65" s="33">
        <v>3388</v>
      </c>
      <c r="C65" s="13">
        <v>1686</v>
      </c>
      <c r="D65" s="13">
        <v>1440</v>
      </c>
      <c r="E65" s="13">
        <v>644</v>
      </c>
      <c r="F65" s="13">
        <v>1215</v>
      </c>
      <c r="G65" s="13">
        <v>1062</v>
      </c>
      <c r="H65" s="13">
        <v>1660</v>
      </c>
      <c r="I65" s="13">
        <v>666</v>
      </c>
    </row>
    <row r="66" spans="1:9" ht="15" customHeight="1" x14ac:dyDescent="0.2">
      <c r="A66" s="43" t="s">
        <v>358</v>
      </c>
      <c r="B66" s="33">
        <v>72</v>
      </c>
      <c r="C66" s="13">
        <v>37</v>
      </c>
      <c r="D66" s="13">
        <v>26</v>
      </c>
      <c r="E66" s="13">
        <v>17</v>
      </c>
      <c r="F66" s="13">
        <v>28</v>
      </c>
      <c r="G66" s="13">
        <v>10</v>
      </c>
      <c r="H66" s="13">
        <v>49</v>
      </c>
      <c r="I66" s="13">
        <v>13</v>
      </c>
    </row>
    <row r="67" spans="1:9" ht="22.5" x14ac:dyDescent="0.2">
      <c r="A67" s="43" t="s">
        <v>359</v>
      </c>
      <c r="B67" s="33">
        <v>164</v>
      </c>
      <c r="C67" s="13">
        <v>80</v>
      </c>
      <c r="D67" s="13">
        <v>55</v>
      </c>
      <c r="E67" s="13">
        <v>31</v>
      </c>
      <c r="F67" s="13">
        <v>65</v>
      </c>
      <c r="G67" s="13">
        <v>42</v>
      </c>
      <c r="H67" s="13">
        <v>95</v>
      </c>
      <c r="I67" s="13">
        <v>27</v>
      </c>
    </row>
    <row r="68" spans="1:9" ht="15" customHeight="1" x14ac:dyDescent="0.2">
      <c r="A68" s="43" t="s">
        <v>360</v>
      </c>
      <c r="B68" s="33">
        <v>70</v>
      </c>
      <c r="C68" s="13">
        <v>35</v>
      </c>
      <c r="D68" s="13">
        <v>32</v>
      </c>
      <c r="E68" s="13">
        <v>15</v>
      </c>
      <c r="F68" s="13">
        <v>29</v>
      </c>
      <c r="G68" s="13">
        <v>25</v>
      </c>
      <c r="H68" s="13">
        <v>37</v>
      </c>
      <c r="I68" s="13">
        <v>8</v>
      </c>
    </row>
    <row r="69" spans="1:9" ht="15" customHeight="1" x14ac:dyDescent="0.2">
      <c r="A69" s="43" t="s">
        <v>306</v>
      </c>
      <c r="B69" s="33">
        <v>230</v>
      </c>
      <c r="C69" s="13">
        <v>120</v>
      </c>
      <c r="D69" s="13">
        <v>68</v>
      </c>
      <c r="E69" s="13">
        <v>65</v>
      </c>
      <c r="F69" s="13">
        <v>93</v>
      </c>
      <c r="G69" s="13">
        <v>55</v>
      </c>
      <c r="H69" s="13">
        <v>144</v>
      </c>
      <c r="I69" s="13">
        <v>31</v>
      </c>
    </row>
    <row r="70" spans="1:9" ht="15" customHeight="1" x14ac:dyDescent="0.2">
      <c r="A70" s="43" t="s">
        <v>296</v>
      </c>
      <c r="B70" s="33">
        <v>128</v>
      </c>
      <c r="C70" s="13">
        <v>58</v>
      </c>
      <c r="D70" s="13">
        <v>35</v>
      </c>
      <c r="E70" s="13">
        <v>36</v>
      </c>
      <c r="F70" s="13">
        <v>38</v>
      </c>
      <c r="G70" s="13">
        <v>30</v>
      </c>
      <c r="H70" s="13">
        <v>75</v>
      </c>
      <c r="I70" s="13">
        <v>23</v>
      </c>
    </row>
    <row r="71" spans="1:9" ht="15" customHeight="1" x14ac:dyDescent="0.2">
      <c r="A71" s="43" t="s">
        <v>361</v>
      </c>
      <c r="B71" s="33">
        <v>42</v>
      </c>
      <c r="C71" s="13">
        <v>17</v>
      </c>
      <c r="D71" s="13">
        <v>10</v>
      </c>
      <c r="E71" s="13">
        <v>5</v>
      </c>
      <c r="F71" s="13">
        <v>18</v>
      </c>
      <c r="G71" s="13">
        <v>12</v>
      </c>
      <c r="H71" s="13">
        <v>24</v>
      </c>
      <c r="I71" s="13">
        <v>6</v>
      </c>
    </row>
    <row r="72" spans="1:9" ht="15" customHeight="1" x14ac:dyDescent="0.2">
      <c r="A72" s="43" t="s">
        <v>362</v>
      </c>
      <c r="B72" s="33">
        <v>89</v>
      </c>
      <c r="C72" s="13">
        <v>41</v>
      </c>
      <c r="D72" s="13">
        <v>23</v>
      </c>
      <c r="E72" s="13">
        <v>15</v>
      </c>
      <c r="F72" s="13">
        <v>36</v>
      </c>
      <c r="G72" s="13">
        <v>12</v>
      </c>
      <c r="H72" s="13">
        <v>61</v>
      </c>
      <c r="I72" s="13">
        <v>16</v>
      </c>
    </row>
    <row r="73" spans="1:9" ht="15" customHeight="1" x14ac:dyDescent="0.2">
      <c r="A73" s="43" t="s">
        <v>31</v>
      </c>
      <c r="B73" s="33">
        <v>557</v>
      </c>
      <c r="C73" s="13">
        <v>285</v>
      </c>
      <c r="D73" s="13">
        <v>185</v>
      </c>
      <c r="E73" s="13">
        <v>129</v>
      </c>
      <c r="F73" s="13">
        <v>198</v>
      </c>
      <c r="G73" s="13">
        <v>138</v>
      </c>
      <c r="H73" s="13">
        <v>302</v>
      </c>
      <c r="I73" s="13">
        <v>117</v>
      </c>
    </row>
    <row r="74" spans="1:9" ht="15" customHeight="1" x14ac:dyDescent="0.2">
      <c r="A74" s="43" t="s">
        <v>363</v>
      </c>
      <c r="B74" s="33">
        <v>169</v>
      </c>
      <c r="C74" s="13">
        <v>89</v>
      </c>
      <c r="D74" s="13">
        <v>51</v>
      </c>
      <c r="E74" s="13">
        <v>38</v>
      </c>
      <c r="F74" s="13">
        <v>69</v>
      </c>
      <c r="G74" s="13">
        <v>40</v>
      </c>
      <c r="H74" s="13">
        <v>88</v>
      </c>
      <c r="I74" s="13">
        <v>41</v>
      </c>
    </row>
    <row r="75" spans="1:9" ht="15" customHeight="1" x14ac:dyDescent="0.2">
      <c r="A75" s="43" t="s">
        <v>297</v>
      </c>
      <c r="B75" s="33">
        <v>179</v>
      </c>
      <c r="C75" s="13">
        <v>86</v>
      </c>
      <c r="D75" s="13">
        <v>40</v>
      </c>
      <c r="E75" s="13">
        <v>37</v>
      </c>
      <c r="F75" s="13">
        <v>57</v>
      </c>
      <c r="G75" s="13">
        <v>46</v>
      </c>
      <c r="H75" s="13">
        <v>103</v>
      </c>
      <c r="I75" s="13">
        <v>30</v>
      </c>
    </row>
    <row r="76" spans="1:9" ht="15" customHeight="1" x14ac:dyDescent="0.2">
      <c r="A76" s="43" t="s">
        <v>364</v>
      </c>
      <c r="B76" s="33">
        <v>80</v>
      </c>
      <c r="C76" s="13">
        <v>42</v>
      </c>
      <c r="D76" s="13">
        <v>21</v>
      </c>
      <c r="E76" s="13">
        <v>26</v>
      </c>
      <c r="F76" s="13">
        <v>24</v>
      </c>
      <c r="G76" s="13">
        <v>14</v>
      </c>
      <c r="H76" s="13">
        <v>49</v>
      </c>
      <c r="I76" s="13">
        <v>17</v>
      </c>
    </row>
    <row r="77" spans="1:9" ht="15" customHeight="1" x14ac:dyDescent="0.2">
      <c r="A77" s="43" t="s">
        <v>298</v>
      </c>
      <c r="B77" s="33">
        <v>535</v>
      </c>
      <c r="C77" s="13">
        <v>293</v>
      </c>
      <c r="D77" s="13">
        <v>171</v>
      </c>
      <c r="E77" s="13">
        <v>112</v>
      </c>
      <c r="F77" s="13">
        <v>198</v>
      </c>
      <c r="G77" s="13">
        <v>128</v>
      </c>
      <c r="H77" s="13">
        <v>299</v>
      </c>
      <c r="I77" s="13">
        <v>108</v>
      </c>
    </row>
    <row r="78" spans="1:9" ht="15" customHeight="1" x14ac:dyDescent="0.2">
      <c r="A78" s="43" t="s">
        <v>365</v>
      </c>
      <c r="B78" s="33">
        <v>49</v>
      </c>
      <c r="C78" s="13">
        <v>36</v>
      </c>
      <c r="D78" s="13">
        <v>14</v>
      </c>
      <c r="E78" s="13">
        <v>9</v>
      </c>
      <c r="F78" s="13">
        <v>26</v>
      </c>
      <c r="G78" s="13">
        <v>17</v>
      </c>
      <c r="H78" s="13">
        <v>26</v>
      </c>
      <c r="I78" s="13">
        <v>6</v>
      </c>
    </row>
    <row r="79" spans="1:9" ht="15" customHeight="1" x14ac:dyDescent="0.2">
      <c r="A79" s="43" t="s">
        <v>366</v>
      </c>
      <c r="B79" s="33">
        <v>96</v>
      </c>
      <c r="C79" s="13">
        <v>50</v>
      </c>
      <c r="D79" s="13">
        <v>39</v>
      </c>
      <c r="E79" s="13">
        <v>22</v>
      </c>
      <c r="F79" s="13">
        <v>35</v>
      </c>
      <c r="G79" s="13">
        <v>16</v>
      </c>
      <c r="H79" s="13">
        <v>59</v>
      </c>
      <c r="I79" s="13">
        <v>21</v>
      </c>
    </row>
    <row r="80" spans="1:9" ht="15" customHeight="1" x14ac:dyDescent="0.2">
      <c r="A80" s="43" t="s">
        <v>367</v>
      </c>
      <c r="B80" s="33">
        <v>34</v>
      </c>
      <c r="C80" s="13">
        <v>21</v>
      </c>
      <c r="D80" s="13">
        <v>7</v>
      </c>
      <c r="E80" s="13">
        <v>9</v>
      </c>
      <c r="F80" s="13">
        <v>14</v>
      </c>
      <c r="G80" s="13">
        <v>7</v>
      </c>
      <c r="H80" s="13">
        <v>26</v>
      </c>
      <c r="I80" s="13">
        <v>1</v>
      </c>
    </row>
    <row r="81" spans="1:9" ht="22.5" x14ac:dyDescent="0.2">
      <c r="A81" s="43" t="s">
        <v>368</v>
      </c>
      <c r="B81" s="33">
        <v>27</v>
      </c>
      <c r="C81" s="13">
        <v>10</v>
      </c>
      <c r="D81" s="13">
        <v>4</v>
      </c>
      <c r="E81" s="13">
        <v>3</v>
      </c>
      <c r="F81" s="13">
        <v>11</v>
      </c>
      <c r="G81" s="13">
        <v>6</v>
      </c>
      <c r="H81" s="13">
        <v>14</v>
      </c>
      <c r="I81" s="13">
        <v>7</v>
      </c>
    </row>
    <row r="82" spans="1:9" ht="22.5" x14ac:dyDescent="0.2">
      <c r="A82" s="43" t="s">
        <v>369</v>
      </c>
      <c r="B82" s="33">
        <v>22</v>
      </c>
      <c r="C82" s="13">
        <v>11</v>
      </c>
      <c r="D82" s="13">
        <v>7</v>
      </c>
      <c r="E82" s="13">
        <v>7</v>
      </c>
      <c r="F82" s="13">
        <v>6</v>
      </c>
      <c r="G82" s="13">
        <v>2</v>
      </c>
      <c r="H82" s="13">
        <v>18</v>
      </c>
      <c r="I82" s="13">
        <v>2</v>
      </c>
    </row>
    <row r="83" spans="1:9" ht="22.5" x14ac:dyDescent="0.2">
      <c r="A83" s="43" t="s">
        <v>370</v>
      </c>
      <c r="B83" s="33">
        <v>22</v>
      </c>
      <c r="C83" s="13">
        <v>13</v>
      </c>
      <c r="D83" s="13">
        <v>3</v>
      </c>
      <c r="E83" s="13">
        <v>4</v>
      </c>
      <c r="F83" s="13">
        <v>9</v>
      </c>
      <c r="G83" s="13">
        <v>5</v>
      </c>
      <c r="H83" s="13">
        <v>11</v>
      </c>
      <c r="I83" s="13">
        <v>6</v>
      </c>
    </row>
    <row r="84" spans="1:9" ht="15" customHeight="1" x14ac:dyDescent="0.2">
      <c r="A84" s="43" t="s">
        <v>371</v>
      </c>
      <c r="B84" s="33">
        <v>41</v>
      </c>
      <c r="C84" s="13">
        <v>31</v>
      </c>
      <c r="D84" s="13">
        <v>13</v>
      </c>
      <c r="E84" s="13">
        <v>9</v>
      </c>
      <c r="F84" s="13">
        <v>19</v>
      </c>
      <c r="G84" s="13">
        <v>13</v>
      </c>
      <c r="H84" s="13">
        <v>27</v>
      </c>
      <c r="I84" s="13">
        <v>1</v>
      </c>
    </row>
    <row r="85" spans="1:9" ht="15" customHeight="1" x14ac:dyDescent="0.2">
      <c r="A85" s="43" t="s">
        <v>372</v>
      </c>
      <c r="B85" s="33">
        <v>174</v>
      </c>
      <c r="C85" s="13">
        <v>89</v>
      </c>
      <c r="D85" s="13">
        <v>42</v>
      </c>
      <c r="E85" s="13">
        <v>37</v>
      </c>
      <c r="F85" s="13">
        <v>58</v>
      </c>
      <c r="G85" s="13">
        <v>60</v>
      </c>
      <c r="H85" s="13">
        <v>88</v>
      </c>
      <c r="I85" s="13">
        <v>26</v>
      </c>
    </row>
    <row r="86" spans="1:9" ht="15" customHeight="1" x14ac:dyDescent="0.2">
      <c r="A86" s="43" t="s">
        <v>373</v>
      </c>
      <c r="B86" s="33">
        <v>28</v>
      </c>
      <c r="C86" s="13">
        <v>17</v>
      </c>
      <c r="D86" s="13">
        <v>5</v>
      </c>
      <c r="E86" s="13">
        <v>8</v>
      </c>
      <c r="F86" s="13">
        <v>7</v>
      </c>
      <c r="G86" s="13">
        <v>4</v>
      </c>
      <c r="H86" s="13">
        <v>20</v>
      </c>
      <c r="I86" s="13">
        <v>4</v>
      </c>
    </row>
    <row r="87" spans="1:9" ht="15" customHeight="1" x14ac:dyDescent="0.2">
      <c r="A87" s="43" t="s">
        <v>374</v>
      </c>
      <c r="B87" s="33">
        <v>119</v>
      </c>
      <c r="C87" s="13">
        <v>61</v>
      </c>
      <c r="D87" s="13">
        <v>36</v>
      </c>
      <c r="E87" s="13">
        <v>23</v>
      </c>
      <c r="F87" s="13">
        <v>46</v>
      </c>
      <c r="G87" s="13">
        <v>35</v>
      </c>
      <c r="H87" s="13">
        <v>69</v>
      </c>
      <c r="I87" s="13">
        <v>15</v>
      </c>
    </row>
    <row r="88" spans="1:9" ht="15" customHeight="1" x14ac:dyDescent="0.2">
      <c r="A88" s="43" t="s">
        <v>375</v>
      </c>
      <c r="B88" s="33">
        <v>37</v>
      </c>
      <c r="C88" s="13">
        <v>21</v>
      </c>
      <c r="D88" s="13">
        <v>18</v>
      </c>
      <c r="E88" s="13">
        <v>11</v>
      </c>
      <c r="F88" s="13">
        <v>12</v>
      </c>
      <c r="G88" s="13">
        <v>11</v>
      </c>
      <c r="H88" s="13">
        <v>25</v>
      </c>
      <c r="I88" s="13">
        <v>1</v>
      </c>
    </row>
    <row r="89" spans="1:9" ht="15" customHeight="1" x14ac:dyDescent="0.2">
      <c r="A89" s="43" t="s">
        <v>376</v>
      </c>
      <c r="B89" s="33">
        <v>18</v>
      </c>
      <c r="C89" s="13">
        <v>10</v>
      </c>
      <c r="D89" s="13">
        <v>7</v>
      </c>
      <c r="E89" s="13">
        <v>5</v>
      </c>
      <c r="F89" s="13">
        <v>5</v>
      </c>
      <c r="G89" s="13">
        <v>4</v>
      </c>
      <c r="H89" s="13">
        <v>10</v>
      </c>
      <c r="I89" s="13">
        <v>4</v>
      </c>
    </row>
    <row r="90" spans="1:9" ht="15" customHeight="1" x14ac:dyDescent="0.2">
      <c r="B90" s="155"/>
      <c r="C90" s="17"/>
      <c r="D90" s="17"/>
      <c r="E90" s="17"/>
      <c r="F90" s="17"/>
      <c r="G90" s="17"/>
      <c r="H90" s="17"/>
      <c r="I90" s="17"/>
    </row>
    <row r="91" spans="1:9" ht="15" customHeight="1" x14ac:dyDescent="0.2">
      <c r="A91" s="70" t="s">
        <v>36</v>
      </c>
      <c r="B91" s="155">
        <v>2582</v>
      </c>
      <c r="C91" s="17">
        <v>1285</v>
      </c>
      <c r="D91" s="17">
        <v>902</v>
      </c>
      <c r="E91" s="17">
        <v>661</v>
      </c>
      <c r="F91" s="17">
        <v>864</v>
      </c>
      <c r="G91" s="17">
        <v>935</v>
      </c>
      <c r="H91" s="17">
        <v>1283</v>
      </c>
      <c r="I91" s="17">
        <v>364</v>
      </c>
    </row>
    <row r="92" spans="1:9" ht="15" customHeight="1" x14ac:dyDescent="0.2">
      <c r="A92" s="43" t="s">
        <v>213</v>
      </c>
      <c r="B92" s="33">
        <v>76</v>
      </c>
      <c r="C92" s="13">
        <v>43</v>
      </c>
      <c r="D92" s="13">
        <v>27</v>
      </c>
      <c r="E92" s="13">
        <v>11</v>
      </c>
      <c r="F92" s="13">
        <v>31</v>
      </c>
      <c r="G92" s="13">
        <v>26</v>
      </c>
      <c r="H92" s="13">
        <v>39</v>
      </c>
      <c r="I92" s="13">
        <v>11</v>
      </c>
    </row>
    <row r="93" spans="1:9" ht="15" customHeight="1" x14ac:dyDescent="0.2">
      <c r="A93" s="43" t="s">
        <v>214</v>
      </c>
      <c r="B93" s="33">
        <v>174</v>
      </c>
      <c r="C93" s="13">
        <v>79</v>
      </c>
      <c r="D93" s="13">
        <v>57</v>
      </c>
      <c r="E93" s="13">
        <v>44</v>
      </c>
      <c r="F93" s="13">
        <v>65</v>
      </c>
      <c r="G93" s="13">
        <v>71</v>
      </c>
      <c r="H93" s="13">
        <v>78</v>
      </c>
      <c r="I93" s="13">
        <v>25</v>
      </c>
    </row>
    <row r="94" spans="1:9" ht="15" customHeight="1" x14ac:dyDescent="0.2">
      <c r="A94" s="43" t="s">
        <v>215</v>
      </c>
      <c r="B94" s="33">
        <v>54</v>
      </c>
      <c r="C94" s="13">
        <v>23</v>
      </c>
      <c r="D94" s="13">
        <v>15</v>
      </c>
      <c r="E94" s="13">
        <v>12</v>
      </c>
      <c r="F94" s="13">
        <v>16</v>
      </c>
      <c r="G94" s="13">
        <v>23</v>
      </c>
      <c r="H94" s="13">
        <v>23</v>
      </c>
      <c r="I94" s="13">
        <v>8</v>
      </c>
    </row>
    <row r="95" spans="1:9" ht="15" customHeight="1" x14ac:dyDescent="0.2">
      <c r="A95" s="43" t="s">
        <v>216</v>
      </c>
      <c r="B95" s="33">
        <v>93</v>
      </c>
      <c r="C95" s="13">
        <v>46</v>
      </c>
      <c r="D95" s="13">
        <v>44</v>
      </c>
      <c r="E95" s="13">
        <v>38</v>
      </c>
      <c r="F95" s="13">
        <v>23</v>
      </c>
      <c r="G95" s="13">
        <v>50</v>
      </c>
      <c r="H95" s="13">
        <v>35</v>
      </c>
      <c r="I95" s="13">
        <v>8</v>
      </c>
    </row>
    <row r="96" spans="1:9" ht="15" customHeight="1" x14ac:dyDescent="0.2">
      <c r="A96" s="43" t="s">
        <v>217</v>
      </c>
      <c r="B96" s="33">
        <v>35</v>
      </c>
      <c r="C96" s="13">
        <v>16</v>
      </c>
      <c r="D96" s="13">
        <v>14</v>
      </c>
      <c r="E96" s="13">
        <v>4</v>
      </c>
      <c r="F96" s="13">
        <v>16</v>
      </c>
      <c r="G96" s="13">
        <v>18</v>
      </c>
      <c r="H96" s="13">
        <v>15</v>
      </c>
      <c r="I96" s="13">
        <v>2</v>
      </c>
    </row>
    <row r="97" spans="1:9" ht="15" customHeight="1" x14ac:dyDescent="0.2">
      <c r="A97" s="43" t="s">
        <v>218</v>
      </c>
      <c r="B97" s="33">
        <v>180</v>
      </c>
      <c r="C97" s="13">
        <v>95</v>
      </c>
      <c r="D97" s="13">
        <v>55</v>
      </c>
      <c r="E97" s="13">
        <v>47</v>
      </c>
      <c r="F97" s="13">
        <v>59</v>
      </c>
      <c r="G97" s="13">
        <v>46</v>
      </c>
      <c r="H97" s="13">
        <v>106</v>
      </c>
      <c r="I97" s="13">
        <v>28</v>
      </c>
    </row>
    <row r="98" spans="1:9" ht="15" customHeight="1" x14ac:dyDescent="0.2">
      <c r="A98" s="43" t="s">
        <v>219</v>
      </c>
      <c r="B98" s="33">
        <v>50</v>
      </c>
      <c r="C98" s="13">
        <v>24</v>
      </c>
      <c r="D98" s="13">
        <v>18</v>
      </c>
      <c r="E98" s="13">
        <v>10</v>
      </c>
      <c r="F98" s="13">
        <v>18</v>
      </c>
      <c r="G98" s="13">
        <v>17</v>
      </c>
      <c r="H98" s="13">
        <v>24</v>
      </c>
      <c r="I98" s="13">
        <v>9</v>
      </c>
    </row>
    <row r="99" spans="1:9" ht="15" customHeight="1" x14ac:dyDescent="0.2">
      <c r="A99" s="43" t="s">
        <v>220</v>
      </c>
      <c r="B99" s="33">
        <v>29</v>
      </c>
      <c r="C99" s="13">
        <v>13</v>
      </c>
      <c r="D99" s="13">
        <v>7</v>
      </c>
      <c r="E99" s="13">
        <v>6</v>
      </c>
      <c r="F99" s="13">
        <v>13</v>
      </c>
      <c r="G99" s="13">
        <v>9</v>
      </c>
      <c r="H99" s="13">
        <v>15</v>
      </c>
      <c r="I99" s="13">
        <v>5</v>
      </c>
    </row>
    <row r="100" spans="1:9" ht="15" customHeight="1" x14ac:dyDescent="0.2">
      <c r="A100" s="43" t="s">
        <v>221</v>
      </c>
      <c r="B100" s="33">
        <v>12</v>
      </c>
      <c r="C100" s="13">
        <v>9</v>
      </c>
      <c r="D100" s="13">
        <v>3</v>
      </c>
      <c r="E100" s="13">
        <v>3</v>
      </c>
      <c r="F100" s="13">
        <v>5</v>
      </c>
      <c r="G100" s="13">
        <v>6</v>
      </c>
      <c r="H100" s="13">
        <v>3</v>
      </c>
      <c r="I100" s="13">
        <v>3</v>
      </c>
    </row>
    <row r="101" spans="1:9" ht="15" customHeight="1" x14ac:dyDescent="0.2">
      <c r="A101" s="43" t="s">
        <v>222</v>
      </c>
      <c r="B101" s="33">
        <v>2</v>
      </c>
      <c r="C101" s="13" t="s">
        <v>262</v>
      </c>
      <c r="D101" s="13" t="s">
        <v>262</v>
      </c>
      <c r="E101" s="13" t="s">
        <v>262</v>
      </c>
      <c r="F101" s="13">
        <v>1</v>
      </c>
      <c r="G101" s="13" t="s">
        <v>262</v>
      </c>
      <c r="H101" s="13">
        <v>1</v>
      </c>
      <c r="I101" s="13">
        <v>1</v>
      </c>
    </row>
    <row r="102" spans="1:9" ht="15" customHeight="1" x14ac:dyDescent="0.2">
      <c r="A102" s="43" t="s">
        <v>377</v>
      </c>
      <c r="B102" s="33">
        <v>48</v>
      </c>
      <c r="C102" s="13">
        <v>27</v>
      </c>
      <c r="D102" s="13">
        <v>18</v>
      </c>
      <c r="E102" s="13">
        <v>18</v>
      </c>
      <c r="F102" s="13">
        <v>13</v>
      </c>
      <c r="G102" s="13">
        <v>11</v>
      </c>
      <c r="H102" s="13">
        <v>28</v>
      </c>
      <c r="I102" s="13">
        <v>9</v>
      </c>
    </row>
    <row r="103" spans="1:9" ht="15" customHeight="1" x14ac:dyDescent="0.2">
      <c r="A103" s="43" t="s">
        <v>378</v>
      </c>
      <c r="B103" s="33">
        <v>34</v>
      </c>
      <c r="C103" s="13">
        <v>20</v>
      </c>
      <c r="D103" s="13">
        <v>16</v>
      </c>
      <c r="E103" s="13">
        <v>14</v>
      </c>
      <c r="F103" s="13">
        <v>7</v>
      </c>
      <c r="G103" s="13">
        <v>21</v>
      </c>
      <c r="H103" s="13">
        <v>10</v>
      </c>
      <c r="I103" s="13">
        <v>3</v>
      </c>
    </row>
    <row r="104" spans="1:9" ht="15" customHeight="1" x14ac:dyDescent="0.2">
      <c r="A104" s="43" t="s">
        <v>299</v>
      </c>
      <c r="B104" s="33">
        <v>291</v>
      </c>
      <c r="C104" s="13">
        <v>135</v>
      </c>
      <c r="D104" s="13">
        <v>126</v>
      </c>
      <c r="E104" s="13">
        <v>61</v>
      </c>
      <c r="F104" s="13">
        <v>105</v>
      </c>
      <c r="G104" s="13">
        <v>104</v>
      </c>
      <c r="H104" s="13">
        <v>152</v>
      </c>
      <c r="I104" s="13">
        <v>35</v>
      </c>
    </row>
    <row r="105" spans="1:9" ht="15" customHeight="1" x14ac:dyDescent="0.2">
      <c r="A105" s="43" t="s">
        <v>300</v>
      </c>
      <c r="B105" s="33">
        <v>208</v>
      </c>
      <c r="C105" s="13">
        <v>113</v>
      </c>
      <c r="D105" s="13">
        <v>68</v>
      </c>
      <c r="E105" s="13">
        <v>47</v>
      </c>
      <c r="F105" s="13">
        <v>73</v>
      </c>
      <c r="G105" s="13">
        <v>45</v>
      </c>
      <c r="H105" s="13">
        <v>126</v>
      </c>
      <c r="I105" s="13">
        <v>37</v>
      </c>
    </row>
    <row r="106" spans="1:9" ht="15" customHeight="1" x14ac:dyDescent="0.2">
      <c r="A106" s="43" t="s">
        <v>379</v>
      </c>
      <c r="B106" s="33">
        <v>111</v>
      </c>
      <c r="C106" s="13">
        <v>57</v>
      </c>
      <c r="D106" s="13">
        <v>29</v>
      </c>
      <c r="E106" s="13">
        <v>22</v>
      </c>
      <c r="F106" s="13">
        <v>44</v>
      </c>
      <c r="G106" s="13">
        <v>24</v>
      </c>
      <c r="H106" s="13">
        <v>66</v>
      </c>
      <c r="I106" s="13">
        <v>21</v>
      </c>
    </row>
    <row r="107" spans="1:9" ht="15" customHeight="1" x14ac:dyDescent="0.2">
      <c r="A107" s="43" t="s">
        <v>28</v>
      </c>
      <c r="B107" s="33">
        <v>487</v>
      </c>
      <c r="C107" s="13">
        <v>234</v>
      </c>
      <c r="D107" s="13">
        <v>180</v>
      </c>
      <c r="E107" s="13">
        <v>118</v>
      </c>
      <c r="F107" s="13">
        <v>149</v>
      </c>
      <c r="G107" s="13">
        <v>186</v>
      </c>
      <c r="H107" s="13">
        <v>223</v>
      </c>
      <c r="I107" s="13">
        <v>78</v>
      </c>
    </row>
    <row r="108" spans="1:9" ht="15" customHeight="1" x14ac:dyDescent="0.2">
      <c r="A108" s="43" t="s">
        <v>380</v>
      </c>
      <c r="B108" s="33">
        <v>23</v>
      </c>
      <c r="C108" s="13">
        <v>14</v>
      </c>
      <c r="D108" s="13">
        <v>8</v>
      </c>
      <c r="E108" s="13">
        <v>2</v>
      </c>
      <c r="F108" s="13">
        <v>12</v>
      </c>
      <c r="G108" s="13">
        <v>8</v>
      </c>
      <c r="H108" s="13">
        <v>13</v>
      </c>
      <c r="I108" s="13">
        <v>2</v>
      </c>
    </row>
    <row r="109" spans="1:9" ht="15" customHeight="1" x14ac:dyDescent="0.2">
      <c r="A109" s="43" t="s">
        <v>381</v>
      </c>
      <c r="B109" s="33">
        <v>160</v>
      </c>
      <c r="C109" s="13">
        <v>89</v>
      </c>
      <c r="D109" s="13">
        <v>61</v>
      </c>
      <c r="E109" s="13">
        <v>48</v>
      </c>
      <c r="F109" s="13">
        <v>49</v>
      </c>
      <c r="G109" s="13">
        <v>72</v>
      </c>
      <c r="H109" s="13">
        <v>75</v>
      </c>
      <c r="I109" s="13">
        <v>13</v>
      </c>
    </row>
    <row r="110" spans="1:9" ht="15" customHeight="1" x14ac:dyDescent="0.2">
      <c r="A110" s="43" t="s">
        <v>382</v>
      </c>
      <c r="B110" s="33">
        <v>90</v>
      </c>
      <c r="C110" s="13">
        <v>42</v>
      </c>
      <c r="D110" s="13">
        <v>26</v>
      </c>
      <c r="E110" s="13">
        <v>20</v>
      </c>
      <c r="F110" s="13">
        <v>35</v>
      </c>
      <c r="G110" s="13">
        <v>17</v>
      </c>
      <c r="H110" s="13">
        <v>54</v>
      </c>
      <c r="I110" s="13">
        <v>19</v>
      </c>
    </row>
    <row r="111" spans="1:9" ht="15" customHeight="1" x14ac:dyDescent="0.2">
      <c r="A111" s="43" t="s">
        <v>383</v>
      </c>
      <c r="B111" s="33">
        <v>16</v>
      </c>
      <c r="C111" s="13">
        <v>7</v>
      </c>
      <c r="D111" s="13">
        <v>6</v>
      </c>
      <c r="E111" s="13">
        <v>5</v>
      </c>
      <c r="F111" s="13">
        <v>5</v>
      </c>
      <c r="G111" s="13">
        <v>6</v>
      </c>
      <c r="H111" s="13">
        <v>9</v>
      </c>
      <c r="I111" s="13">
        <v>1</v>
      </c>
    </row>
    <row r="112" spans="1:9" ht="15" customHeight="1" x14ac:dyDescent="0.2">
      <c r="A112" s="43" t="s">
        <v>384</v>
      </c>
      <c r="B112" s="33">
        <v>101</v>
      </c>
      <c r="C112" s="13">
        <v>42</v>
      </c>
      <c r="D112" s="13">
        <v>41</v>
      </c>
      <c r="E112" s="13">
        <v>39</v>
      </c>
      <c r="F112" s="13">
        <v>27</v>
      </c>
      <c r="G112" s="13">
        <v>62</v>
      </c>
      <c r="H112" s="13">
        <v>35</v>
      </c>
      <c r="I112" s="13">
        <v>4</v>
      </c>
    </row>
    <row r="113" spans="1:9" ht="15" customHeight="1" x14ac:dyDescent="0.2">
      <c r="A113" s="43" t="s">
        <v>385</v>
      </c>
      <c r="B113" s="33">
        <v>48</v>
      </c>
      <c r="C113" s="13">
        <v>26</v>
      </c>
      <c r="D113" s="13">
        <v>16</v>
      </c>
      <c r="E113" s="13">
        <v>11</v>
      </c>
      <c r="F113" s="13">
        <v>20</v>
      </c>
      <c r="G113" s="13">
        <v>17</v>
      </c>
      <c r="H113" s="13">
        <v>26</v>
      </c>
      <c r="I113" s="13">
        <v>5</v>
      </c>
    </row>
    <row r="114" spans="1:9" ht="15" customHeight="1" x14ac:dyDescent="0.2">
      <c r="A114" s="43" t="s">
        <v>386</v>
      </c>
      <c r="B114" s="33">
        <v>23</v>
      </c>
      <c r="C114" s="13">
        <v>13</v>
      </c>
      <c r="D114" s="13">
        <v>7</v>
      </c>
      <c r="E114" s="13">
        <v>10</v>
      </c>
      <c r="F114" s="13">
        <v>2</v>
      </c>
      <c r="G114" s="13">
        <v>12</v>
      </c>
      <c r="H114" s="13">
        <v>8</v>
      </c>
      <c r="I114" s="13">
        <v>3</v>
      </c>
    </row>
    <row r="115" spans="1:9" ht="15" customHeight="1" x14ac:dyDescent="0.2">
      <c r="A115" s="43" t="s">
        <v>387</v>
      </c>
      <c r="B115" s="33">
        <v>103</v>
      </c>
      <c r="C115" s="13">
        <v>48</v>
      </c>
      <c r="D115" s="13">
        <v>26</v>
      </c>
      <c r="E115" s="13">
        <v>36</v>
      </c>
      <c r="F115" s="13">
        <v>28</v>
      </c>
      <c r="G115" s="13">
        <v>41</v>
      </c>
      <c r="H115" s="13">
        <v>51</v>
      </c>
      <c r="I115" s="13">
        <v>11</v>
      </c>
    </row>
    <row r="116" spans="1:9" ht="15" customHeight="1" x14ac:dyDescent="0.2">
      <c r="A116" s="43" t="s">
        <v>388</v>
      </c>
      <c r="B116" s="33">
        <v>84</v>
      </c>
      <c r="C116" s="13">
        <v>44</v>
      </c>
      <c r="D116" s="13">
        <v>24</v>
      </c>
      <c r="E116" s="13">
        <v>22</v>
      </c>
      <c r="F116" s="13">
        <v>28</v>
      </c>
      <c r="G116" s="13">
        <v>32</v>
      </c>
      <c r="H116" s="13">
        <v>39</v>
      </c>
      <c r="I116" s="13">
        <v>13</v>
      </c>
    </row>
    <row r="117" spans="1:9" ht="15" customHeight="1" x14ac:dyDescent="0.2">
      <c r="A117" s="43" t="s">
        <v>389</v>
      </c>
      <c r="B117" s="33">
        <v>23</v>
      </c>
      <c r="C117" s="13">
        <v>11</v>
      </c>
      <c r="D117" s="13">
        <v>5</v>
      </c>
      <c r="E117" s="13">
        <v>6</v>
      </c>
      <c r="F117" s="13">
        <v>11</v>
      </c>
      <c r="G117" s="13">
        <v>3</v>
      </c>
      <c r="H117" s="13">
        <v>17</v>
      </c>
      <c r="I117" s="13">
        <v>3</v>
      </c>
    </row>
    <row r="118" spans="1:9" ht="15" customHeight="1" x14ac:dyDescent="0.2">
      <c r="A118" s="43" t="s">
        <v>390</v>
      </c>
      <c r="B118" s="155">
        <v>27</v>
      </c>
      <c r="C118" s="17">
        <v>15</v>
      </c>
      <c r="D118" s="17">
        <v>5</v>
      </c>
      <c r="E118" s="17">
        <v>7</v>
      </c>
      <c r="F118" s="17">
        <v>9</v>
      </c>
      <c r="G118" s="17">
        <v>8</v>
      </c>
      <c r="H118" s="17">
        <v>12</v>
      </c>
      <c r="I118" s="17">
        <v>7</v>
      </c>
    </row>
    <row r="119" spans="1:9" ht="15" customHeight="1" x14ac:dyDescent="0.2">
      <c r="B119" s="155"/>
      <c r="C119" s="17"/>
      <c r="D119" s="17"/>
      <c r="E119" s="17"/>
      <c r="F119" s="17"/>
      <c r="G119" s="17"/>
      <c r="H119" s="17"/>
      <c r="I119" s="17"/>
    </row>
    <row r="120" spans="1:9" ht="15" customHeight="1" x14ac:dyDescent="0.2">
      <c r="A120" s="70" t="s">
        <v>469</v>
      </c>
      <c r="B120" s="155">
        <v>1795</v>
      </c>
      <c r="C120" s="17">
        <v>825</v>
      </c>
      <c r="D120" s="17">
        <v>955</v>
      </c>
      <c r="E120" s="17">
        <v>377</v>
      </c>
      <c r="F120" s="17">
        <v>689</v>
      </c>
      <c r="G120" s="17">
        <v>685</v>
      </c>
      <c r="H120" s="17">
        <v>894</v>
      </c>
      <c r="I120" s="17">
        <v>216</v>
      </c>
    </row>
    <row r="121" spans="1:9" ht="15" customHeight="1" x14ac:dyDescent="0.2">
      <c r="A121" s="43" t="s">
        <v>391</v>
      </c>
      <c r="B121" s="33">
        <v>45</v>
      </c>
      <c r="C121" s="13">
        <v>22</v>
      </c>
      <c r="D121" s="13">
        <v>22</v>
      </c>
      <c r="E121" s="13">
        <v>4</v>
      </c>
      <c r="F121" s="13">
        <v>22</v>
      </c>
      <c r="G121" s="13">
        <v>16</v>
      </c>
      <c r="H121" s="13">
        <v>22</v>
      </c>
      <c r="I121" s="13">
        <v>7</v>
      </c>
    </row>
    <row r="122" spans="1:9" ht="15" customHeight="1" x14ac:dyDescent="0.2">
      <c r="A122" s="43" t="s">
        <v>307</v>
      </c>
      <c r="B122" s="33">
        <v>613</v>
      </c>
      <c r="C122" s="13">
        <v>264</v>
      </c>
      <c r="D122" s="13">
        <v>315</v>
      </c>
      <c r="E122" s="13">
        <v>126</v>
      </c>
      <c r="F122" s="13">
        <v>250</v>
      </c>
      <c r="G122" s="13">
        <v>203</v>
      </c>
      <c r="H122" s="13">
        <v>328</v>
      </c>
      <c r="I122" s="13">
        <v>82</v>
      </c>
    </row>
    <row r="123" spans="1:9" ht="15" customHeight="1" x14ac:dyDescent="0.2">
      <c r="A123" s="43" t="s">
        <v>416</v>
      </c>
      <c r="B123" s="33">
        <v>41</v>
      </c>
      <c r="C123" s="13">
        <v>14</v>
      </c>
      <c r="D123" s="13">
        <v>23</v>
      </c>
      <c r="E123" s="13">
        <v>5</v>
      </c>
      <c r="F123" s="13">
        <v>16</v>
      </c>
      <c r="G123" s="13">
        <v>10</v>
      </c>
      <c r="H123" s="13">
        <v>23</v>
      </c>
      <c r="I123" s="13">
        <v>8</v>
      </c>
    </row>
    <row r="124" spans="1:9" ht="15" customHeight="1" x14ac:dyDescent="0.2">
      <c r="A124" s="43" t="s">
        <v>308</v>
      </c>
      <c r="B124" s="33">
        <v>738</v>
      </c>
      <c r="C124" s="13">
        <v>364</v>
      </c>
      <c r="D124" s="13">
        <v>442</v>
      </c>
      <c r="E124" s="13">
        <v>159</v>
      </c>
      <c r="F124" s="13">
        <v>276</v>
      </c>
      <c r="G124" s="13">
        <v>345</v>
      </c>
      <c r="H124" s="13">
        <v>316</v>
      </c>
      <c r="I124" s="13">
        <v>77</v>
      </c>
    </row>
    <row r="125" spans="1:9" ht="15" customHeight="1" x14ac:dyDescent="0.2">
      <c r="A125" s="43" t="s">
        <v>403</v>
      </c>
      <c r="B125" s="33">
        <v>76</v>
      </c>
      <c r="C125" s="13">
        <v>42</v>
      </c>
      <c r="D125" s="13">
        <v>39</v>
      </c>
      <c r="E125" s="13">
        <v>12</v>
      </c>
      <c r="F125" s="13">
        <v>34</v>
      </c>
      <c r="G125" s="13">
        <v>24</v>
      </c>
      <c r="H125" s="13">
        <v>45</v>
      </c>
      <c r="I125" s="13">
        <v>7</v>
      </c>
    </row>
    <row r="126" spans="1:9" ht="15" customHeight="1" x14ac:dyDescent="0.2">
      <c r="A126" s="43" t="s">
        <v>32</v>
      </c>
      <c r="B126" s="33">
        <v>282</v>
      </c>
      <c r="C126" s="13">
        <v>119</v>
      </c>
      <c r="D126" s="13">
        <v>114</v>
      </c>
      <c r="E126" s="13">
        <v>71</v>
      </c>
      <c r="F126" s="13">
        <v>91</v>
      </c>
      <c r="G126" s="13">
        <v>87</v>
      </c>
      <c r="H126" s="13">
        <v>160</v>
      </c>
      <c r="I126" s="13">
        <v>35</v>
      </c>
    </row>
    <row r="127" spans="1:9" ht="15" customHeight="1" x14ac:dyDescent="0.2">
      <c r="A127" s="43"/>
      <c r="B127" s="155"/>
      <c r="C127" s="17"/>
      <c r="D127" s="17"/>
      <c r="E127" s="17"/>
      <c r="F127" s="17"/>
      <c r="G127" s="17"/>
      <c r="H127" s="17"/>
      <c r="I127" s="17"/>
    </row>
    <row r="128" spans="1:9" ht="15" customHeight="1" x14ac:dyDescent="0.2">
      <c r="A128" s="70" t="s">
        <v>470</v>
      </c>
      <c r="B128" s="155">
        <v>944</v>
      </c>
      <c r="C128" s="17">
        <v>475</v>
      </c>
      <c r="D128" s="17">
        <v>319</v>
      </c>
      <c r="E128" s="17">
        <v>186</v>
      </c>
      <c r="F128" s="17">
        <v>349</v>
      </c>
      <c r="G128" s="17">
        <v>324</v>
      </c>
      <c r="H128" s="17">
        <v>455</v>
      </c>
      <c r="I128" s="17">
        <v>165</v>
      </c>
    </row>
    <row r="129" spans="1:9" ht="15" customHeight="1" x14ac:dyDescent="0.2">
      <c r="A129" s="43" t="s">
        <v>340</v>
      </c>
      <c r="B129" s="33">
        <v>18</v>
      </c>
      <c r="C129" s="13">
        <v>6</v>
      </c>
      <c r="D129" s="13">
        <v>6</v>
      </c>
      <c r="E129" s="13">
        <v>3</v>
      </c>
      <c r="F129" s="13">
        <v>7</v>
      </c>
      <c r="G129" s="13">
        <v>2</v>
      </c>
      <c r="H129" s="13">
        <v>10</v>
      </c>
      <c r="I129" s="13">
        <v>6</v>
      </c>
    </row>
    <row r="130" spans="1:9" ht="15" customHeight="1" x14ac:dyDescent="0.2">
      <c r="A130" s="43" t="s">
        <v>287</v>
      </c>
      <c r="B130" s="33">
        <v>195</v>
      </c>
      <c r="C130" s="13">
        <v>94</v>
      </c>
      <c r="D130" s="13">
        <v>54</v>
      </c>
      <c r="E130" s="13">
        <v>39</v>
      </c>
      <c r="F130" s="13">
        <v>71</v>
      </c>
      <c r="G130" s="13">
        <v>59</v>
      </c>
      <c r="H130" s="13">
        <v>93</v>
      </c>
      <c r="I130" s="13">
        <v>43</v>
      </c>
    </row>
    <row r="131" spans="1:9" ht="15" customHeight="1" x14ac:dyDescent="0.2">
      <c r="A131" s="43" t="s">
        <v>279</v>
      </c>
      <c r="B131" s="33">
        <v>233</v>
      </c>
      <c r="C131" s="13">
        <v>124</v>
      </c>
      <c r="D131" s="13">
        <v>82</v>
      </c>
      <c r="E131" s="13">
        <v>44</v>
      </c>
      <c r="F131" s="13">
        <v>98</v>
      </c>
      <c r="G131" s="13">
        <v>68</v>
      </c>
      <c r="H131" s="13">
        <v>133</v>
      </c>
      <c r="I131" s="13">
        <v>32</v>
      </c>
    </row>
    <row r="132" spans="1:9" ht="15" customHeight="1" x14ac:dyDescent="0.2">
      <c r="A132" s="43" t="s">
        <v>341</v>
      </c>
      <c r="B132" s="33">
        <v>59</v>
      </c>
      <c r="C132" s="13">
        <v>34</v>
      </c>
      <c r="D132" s="13">
        <v>18</v>
      </c>
      <c r="E132" s="13">
        <v>13</v>
      </c>
      <c r="F132" s="13">
        <v>26</v>
      </c>
      <c r="G132" s="13">
        <v>16</v>
      </c>
      <c r="H132" s="13">
        <v>30</v>
      </c>
      <c r="I132" s="13">
        <v>13</v>
      </c>
    </row>
    <row r="133" spans="1:9" ht="15" customHeight="1" x14ac:dyDescent="0.2">
      <c r="A133" s="43" t="s">
        <v>342</v>
      </c>
      <c r="B133" s="33">
        <v>100</v>
      </c>
      <c r="C133" s="13">
        <v>49</v>
      </c>
      <c r="D133" s="13">
        <v>46</v>
      </c>
      <c r="E133" s="13">
        <v>20</v>
      </c>
      <c r="F133" s="13">
        <v>37</v>
      </c>
      <c r="G133" s="13">
        <v>33</v>
      </c>
      <c r="H133" s="13">
        <v>52</v>
      </c>
      <c r="I133" s="13">
        <v>15</v>
      </c>
    </row>
    <row r="134" spans="1:9" ht="15" customHeight="1" x14ac:dyDescent="0.2">
      <c r="A134" s="43" t="s">
        <v>282</v>
      </c>
      <c r="B134" s="33">
        <v>339</v>
      </c>
      <c r="C134" s="13">
        <v>168</v>
      </c>
      <c r="D134" s="13">
        <v>113</v>
      </c>
      <c r="E134" s="13">
        <v>67</v>
      </c>
      <c r="F134" s="13">
        <v>110</v>
      </c>
      <c r="G134" s="13">
        <v>146</v>
      </c>
      <c r="H134" s="13">
        <v>137</v>
      </c>
      <c r="I134" s="13">
        <v>56</v>
      </c>
    </row>
    <row r="135" spans="1:9" ht="15" customHeight="1" x14ac:dyDescent="0.2">
      <c r="A135" s="43"/>
      <c r="B135" s="155"/>
      <c r="C135" s="17"/>
      <c r="D135" s="17"/>
      <c r="E135" s="17"/>
      <c r="F135" s="17"/>
      <c r="G135" s="17"/>
      <c r="H135" s="17"/>
      <c r="I135" s="17"/>
    </row>
    <row r="136" spans="1:9" ht="15" customHeight="1" x14ac:dyDescent="0.2">
      <c r="A136" s="70" t="s">
        <v>39</v>
      </c>
      <c r="B136" s="155">
        <v>6150</v>
      </c>
      <c r="C136" s="17">
        <v>3145</v>
      </c>
      <c r="D136" s="17">
        <v>2389</v>
      </c>
      <c r="E136" s="17">
        <v>1153</v>
      </c>
      <c r="F136" s="17">
        <v>2331</v>
      </c>
      <c r="G136" s="17">
        <v>1813</v>
      </c>
      <c r="H136" s="17">
        <v>3259</v>
      </c>
      <c r="I136" s="17">
        <v>1078</v>
      </c>
    </row>
    <row r="137" spans="1:9" ht="15" customHeight="1" x14ac:dyDescent="0.2">
      <c r="A137" s="43" t="s">
        <v>392</v>
      </c>
      <c r="B137" s="33">
        <v>109</v>
      </c>
      <c r="C137" s="13">
        <v>56</v>
      </c>
      <c r="D137" s="13">
        <v>33</v>
      </c>
      <c r="E137" s="13">
        <v>24</v>
      </c>
      <c r="F137" s="13">
        <v>40</v>
      </c>
      <c r="G137" s="13">
        <v>32</v>
      </c>
      <c r="H137" s="13">
        <v>63</v>
      </c>
      <c r="I137" s="13">
        <v>14</v>
      </c>
    </row>
    <row r="138" spans="1:9" ht="15" customHeight="1" x14ac:dyDescent="0.2">
      <c r="A138" s="43" t="s">
        <v>23</v>
      </c>
      <c r="B138" s="33">
        <v>1359</v>
      </c>
      <c r="C138" s="13">
        <v>660</v>
      </c>
      <c r="D138" s="13">
        <v>438</v>
      </c>
      <c r="E138" s="13">
        <v>251</v>
      </c>
      <c r="F138" s="13">
        <v>419</v>
      </c>
      <c r="G138" s="13">
        <v>420</v>
      </c>
      <c r="H138" s="13">
        <v>670</v>
      </c>
      <c r="I138" s="13">
        <v>269</v>
      </c>
    </row>
    <row r="139" spans="1:9" ht="15" customHeight="1" x14ac:dyDescent="0.2">
      <c r="A139" s="43" t="s">
        <v>393</v>
      </c>
      <c r="B139" s="33">
        <v>20</v>
      </c>
      <c r="C139" s="13">
        <v>13</v>
      </c>
      <c r="D139" s="13">
        <v>10</v>
      </c>
      <c r="E139" s="13">
        <v>7</v>
      </c>
      <c r="F139" s="13">
        <v>5</v>
      </c>
      <c r="G139" s="13">
        <v>7</v>
      </c>
      <c r="H139" s="13">
        <v>10</v>
      </c>
      <c r="I139" s="13">
        <v>3</v>
      </c>
    </row>
    <row r="140" spans="1:9" ht="15" customHeight="1" x14ac:dyDescent="0.2">
      <c r="A140" s="43" t="s">
        <v>394</v>
      </c>
      <c r="B140" s="33">
        <v>39</v>
      </c>
      <c r="C140" s="13">
        <v>19</v>
      </c>
      <c r="D140" s="13">
        <v>9</v>
      </c>
      <c r="E140" s="13">
        <v>10</v>
      </c>
      <c r="F140" s="13">
        <v>13</v>
      </c>
      <c r="G140" s="13">
        <v>11</v>
      </c>
      <c r="H140" s="13">
        <v>22</v>
      </c>
      <c r="I140" s="13">
        <v>6</v>
      </c>
    </row>
    <row r="141" spans="1:9" ht="15" customHeight="1" x14ac:dyDescent="0.2">
      <c r="A141" s="43" t="s">
        <v>395</v>
      </c>
      <c r="B141" s="33">
        <v>40</v>
      </c>
      <c r="C141" s="13">
        <v>20</v>
      </c>
      <c r="D141" s="13">
        <v>12</v>
      </c>
      <c r="E141" s="13">
        <v>8</v>
      </c>
      <c r="F141" s="13">
        <v>18</v>
      </c>
      <c r="G141" s="13">
        <v>4</v>
      </c>
      <c r="H141" s="13">
        <v>28</v>
      </c>
      <c r="I141" s="13">
        <v>8</v>
      </c>
    </row>
    <row r="142" spans="1:9" ht="15" customHeight="1" x14ac:dyDescent="0.2">
      <c r="A142" s="43" t="s">
        <v>396</v>
      </c>
      <c r="B142" s="33">
        <v>75</v>
      </c>
      <c r="C142" s="13">
        <v>38</v>
      </c>
      <c r="D142" s="13">
        <v>39</v>
      </c>
      <c r="E142" s="13">
        <v>13</v>
      </c>
      <c r="F142" s="13">
        <v>37</v>
      </c>
      <c r="G142" s="13">
        <v>24</v>
      </c>
      <c r="H142" s="13">
        <v>41</v>
      </c>
      <c r="I142" s="13">
        <v>10</v>
      </c>
    </row>
    <row r="143" spans="1:9" ht="15" customHeight="1" x14ac:dyDescent="0.2">
      <c r="A143" s="43" t="s">
        <v>274</v>
      </c>
      <c r="B143" s="33">
        <v>290</v>
      </c>
      <c r="C143" s="13">
        <v>134</v>
      </c>
      <c r="D143" s="13">
        <v>119</v>
      </c>
      <c r="E143" s="13">
        <v>37</v>
      </c>
      <c r="F143" s="13">
        <v>124</v>
      </c>
      <c r="G143" s="13">
        <v>86</v>
      </c>
      <c r="H143" s="13">
        <v>158</v>
      </c>
      <c r="I143" s="13">
        <v>46</v>
      </c>
    </row>
    <row r="144" spans="1:9" ht="15" customHeight="1" x14ac:dyDescent="0.2">
      <c r="A144" s="43" t="s">
        <v>397</v>
      </c>
      <c r="B144" s="33">
        <v>45</v>
      </c>
      <c r="C144" s="13">
        <v>21</v>
      </c>
      <c r="D144" s="13">
        <v>17</v>
      </c>
      <c r="E144" s="13">
        <v>8</v>
      </c>
      <c r="F144" s="13">
        <v>22</v>
      </c>
      <c r="G144" s="13">
        <v>11</v>
      </c>
      <c r="H144" s="13">
        <v>22</v>
      </c>
      <c r="I144" s="13">
        <v>12</v>
      </c>
    </row>
    <row r="145" spans="1:9" ht="15" customHeight="1" x14ac:dyDescent="0.2">
      <c r="A145" s="43" t="s">
        <v>398</v>
      </c>
      <c r="B145" s="33">
        <v>26</v>
      </c>
      <c r="C145" s="13">
        <v>12</v>
      </c>
      <c r="D145" s="13">
        <v>11</v>
      </c>
      <c r="E145" s="13">
        <v>6</v>
      </c>
      <c r="F145" s="13">
        <v>9</v>
      </c>
      <c r="G145" s="13">
        <v>6</v>
      </c>
      <c r="H145" s="13">
        <v>16</v>
      </c>
      <c r="I145" s="13">
        <v>4</v>
      </c>
    </row>
    <row r="146" spans="1:9" ht="15" customHeight="1" x14ac:dyDescent="0.2">
      <c r="A146" s="43" t="s">
        <v>312</v>
      </c>
      <c r="B146" s="33">
        <v>97</v>
      </c>
      <c r="C146" s="13">
        <v>56</v>
      </c>
      <c r="D146" s="13">
        <v>33</v>
      </c>
      <c r="E146" s="13">
        <v>20</v>
      </c>
      <c r="F146" s="13">
        <v>35</v>
      </c>
      <c r="G146" s="13">
        <v>33</v>
      </c>
      <c r="H146" s="13">
        <v>41</v>
      </c>
      <c r="I146" s="13">
        <v>23</v>
      </c>
    </row>
    <row r="147" spans="1:9" ht="15" customHeight="1" x14ac:dyDescent="0.2">
      <c r="A147" s="43" t="s">
        <v>399</v>
      </c>
      <c r="B147" s="33">
        <v>61</v>
      </c>
      <c r="C147" s="13">
        <v>37</v>
      </c>
      <c r="D147" s="13">
        <v>21</v>
      </c>
      <c r="E147" s="13">
        <v>9</v>
      </c>
      <c r="F147" s="13">
        <v>15</v>
      </c>
      <c r="G147" s="13">
        <v>17</v>
      </c>
      <c r="H147" s="13">
        <v>33</v>
      </c>
      <c r="I147" s="13">
        <v>11</v>
      </c>
    </row>
    <row r="148" spans="1:9" ht="15" customHeight="1" x14ac:dyDescent="0.2">
      <c r="A148" s="43" t="s">
        <v>400</v>
      </c>
      <c r="B148" s="33">
        <v>94</v>
      </c>
      <c r="C148" s="13">
        <v>47</v>
      </c>
      <c r="D148" s="13">
        <v>41</v>
      </c>
      <c r="E148" s="13">
        <v>21</v>
      </c>
      <c r="F148" s="13">
        <v>45</v>
      </c>
      <c r="G148" s="13">
        <v>32</v>
      </c>
      <c r="H148" s="13">
        <v>52</v>
      </c>
      <c r="I148" s="13">
        <v>10</v>
      </c>
    </row>
    <row r="149" spans="1:9" ht="15" customHeight="1" x14ac:dyDescent="0.2">
      <c r="A149" s="43" t="s">
        <v>401</v>
      </c>
      <c r="B149" s="33">
        <v>116</v>
      </c>
      <c r="C149" s="13">
        <v>65</v>
      </c>
      <c r="D149" s="13">
        <v>41</v>
      </c>
      <c r="E149" s="13">
        <v>25</v>
      </c>
      <c r="F149" s="13">
        <v>46</v>
      </c>
      <c r="G149" s="13">
        <v>37</v>
      </c>
      <c r="H149" s="13">
        <v>58</v>
      </c>
      <c r="I149" s="13">
        <v>21</v>
      </c>
    </row>
    <row r="150" spans="1:9" ht="15" customHeight="1" x14ac:dyDescent="0.2">
      <c r="A150" s="43" t="s">
        <v>402</v>
      </c>
      <c r="B150" s="33">
        <v>97</v>
      </c>
      <c r="C150" s="13">
        <v>44</v>
      </c>
      <c r="D150" s="13">
        <v>29</v>
      </c>
      <c r="E150" s="13">
        <v>22</v>
      </c>
      <c r="F150" s="13">
        <v>35</v>
      </c>
      <c r="G150" s="13">
        <v>31</v>
      </c>
      <c r="H150" s="13">
        <v>48</v>
      </c>
      <c r="I150" s="13">
        <v>18</v>
      </c>
    </row>
    <row r="151" spans="1:9" ht="15" customHeight="1" x14ac:dyDescent="0.2">
      <c r="A151" s="43" t="s">
        <v>404</v>
      </c>
      <c r="B151" s="33">
        <v>37</v>
      </c>
      <c r="C151" s="13">
        <v>20</v>
      </c>
      <c r="D151" s="13">
        <v>11</v>
      </c>
      <c r="E151" s="13">
        <v>7</v>
      </c>
      <c r="F151" s="13">
        <v>14</v>
      </c>
      <c r="G151" s="13">
        <v>12</v>
      </c>
      <c r="H151" s="13">
        <v>22</v>
      </c>
      <c r="I151" s="13">
        <v>3</v>
      </c>
    </row>
    <row r="152" spans="1:9" ht="15" customHeight="1" x14ac:dyDescent="0.2">
      <c r="A152" s="43" t="s">
        <v>405</v>
      </c>
      <c r="B152" s="33">
        <v>327</v>
      </c>
      <c r="C152" s="13">
        <v>150</v>
      </c>
      <c r="D152" s="13">
        <v>123</v>
      </c>
      <c r="E152" s="13">
        <v>64</v>
      </c>
      <c r="F152" s="13">
        <v>144</v>
      </c>
      <c r="G152" s="13">
        <v>106</v>
      </c>
      <c r="H152" s="13">
        <v>177</v>
      </c>
      <c r="I152" s="13">
        <v>44</v>
      </c>
    </row>
    <row r="153" spans="1:9" ht="15" customHeight="1" x14ac:dyDescent="0.2">
      <c r="A153" s="43" t="s">
        <v>406</v>
      </c>
      <c r="B153" s="33">
        <v>123</v>
      </c>
      <c r="C153" s="13">
        <v>59</v>
      </c>
      <c r="D153" s="13">
        <v>42</v>
      </c>
      <c r="E153" s="13">
        <v>14</v>
      </c>
      <c r="F153" s="13">
        <v>61</v>
      </c>
      <c r="G153" s="13">
        <v>40</v>
      </c>
      <c r="H153" s="13">
        <v>76</v>
      </c>
      <c r="I153" s="13">
        <v>7</v>
      </c>
    </row>
    <row r="154" spans="1:9" ht="15" customHeight="1" x14ac:dyDescent="0.2">
      <c r="A154" s="43" t="s">
        <v>275</v>
      </c>
      <c r="B154" s="33">
        <v>471</v>
      </c>
      <c r="C154" s="13">
        <v>255</v>
      </c>
      <c r="D154" s="13">
        <v>264</v>
      </c>
      <c r="E154" s="13">
        <v>74</v>
      </c>
      <c r="F154" s="13">
        <v>211</v>
      </c>
      <c r="G154" s="13">
        <v>132</v>
      </c>
      <c r="H154" s="13">
        <v>268</v>
      </c>
      <c r="I154" s="13">
        <v>71</v>
      </c>
    </row>
    <row r="155" spans="1:9" ht="15" customHeight="1" x14ac:dyDescent="0.2">
      <c r="A155" s="43" t="s">
        <v>407</v>
      </c>
      <c r="B155" s="33">
        <v>8</v>
      </c>
      <c r="C155" s="13">
        <v>4</v>
      </c>
      <c r="D155" s="13" t="s">
        <v>262</v>
      </c>
      <c r="E155" s="13">
        <v>3</v>
      </c>
      <c r="F155" s="13">
        <v>2</v>
      </c>
      <c r="G155" s="13">
        <v>4</v>
      </c>
      <c r="H155" s="13">
        <v>3</v>
      </c>
      <c r="I155" s="13">
        <v>1</v>
      </c>
    </row>
    <row r="156" spans="1:9" ht="15" customHeight="1" x14ac:dyDescent="0.2">
      <c r="A156" s="43" t="s">
        <v>276</v>
      </c>
      <c r="B156" s="33">
        <v>476</v>
      </c>
      <c r="C156" s="13">
        <v>222</v>
      </c>
      <c r="D156" s="13">
        <v>236</v>
      </c>
      <c r="E156" s="13">
        <v>82</v>
      </c>
      <c r="F156" s="13">
        <v>192</v>
      </c>
      <c r="G156" s="13">
        <v>103</v>
      </c>
      <c r="H156" s="13">
        <v>272</v>
      </c>
      <c r="I156" s="13">
        <v>101</v>
      </c>
    </row>
    <row r="157" spans="1:9" ht="15" customHeight="1" x14ac:dyDescent="0.2">
      <c r="A157" s="43" t="s">
        <v>277</v>
      </c>
      <c r="B157" s="33">
        <v>261</v>
      </c>
      <c r="C157" s="13">
        <v>125</v>
      </c>
      <c r="D157" s="13">
        <v>115</v>
      </c>
      <c r="E157" s="13">
        <v>41</v>
      </c>
      <c r="F157" s="13">
        <v>110</v>
      </c>
      <c r="G157" s="13">
        <v>78</v>
      </c>
      <c r="H157" s="13">
        <v>138</v>
      </c>
      <c r="I157" s="13">
        <v>45</v>
      </c>
    </row>
    <row r="158" spans="1:9" ht="15" customHeight="1" x14ac:dyDescent="0.2">
      <c r="A158" s="43" t="s">
        <v>408</v>
      </c>
      <c r="B158" s="33">
        <v>68</v>
      </c>
      <c r="C158" s="13">
        <v>39</v>
      </c>
      <c r="D158" s="13">
        <v>29</v>
      </c>
      <c r="E158" s="13">
        <v>6</v>
      </c>
      <c r="F158" s="13">
        <v>36</v>
      </c>
      <c r="G158" s="13">
        <v>15</v>
      </c>
      <c r="H158" s="13">
        <v>40</v>
      </c>
      <c r="I158" s="13">
        <v>13</v>
      </c>
    </row>
    <row r="159" spans="1:9" ht="15" customHeight="1" x14ac:dyDescent="0.2">
      <c r="A159" s="43" t="s">
        <v>409</v>
      </c>
      <c r="B159" s="33">
        <v>144</v>
      </c>
      <c r="C159" s="13">
        <v>80</v>
      </c>
      <c r="D159" s="13">
        <v>52</v>
      </c>
      <c r="E159" s="13">
        <v>43</v>
      </c>
      <c r="F159" s="13">
        <v>47</v>
      </c>
      <c r="G159" s="13">
        <v>49</v>
      </c>
      <c r="H159" s="13">
        <v>68</v>
      </c>
      <c r="I159" s="13">
        <v>27</v>
      </c>
    </row>
    <row r="160" spans="1:9" ht="15" customHeight="1" x14ac:dyDescent="0.2">
      <c r="A160" s="43" t="s">
        <v>410</v>
      </c>
      <c r="B160" s="33">
        <v>80</v>
      </c>
      <c r="C160" s="13">
        <v>42</v>
      </c>
      <c r="D160" s="13">
        <v>29</v>
      </c>
      <c r="E160" s="13">
        <v>19</v>
      </c>
      <c r="F160" s="13">
        <v>18</v>
      </c>
      <c r="G160" s="13">
        <v>23</v>
      </c>
      <c r="H160" s="13">
        <v>41</v>
      </c>
      <c r="I160" s="13">
        <v>16</v>
      </c>
    </row>
    <row r="161" spans="1:9" ht="15" customHeight="1" x14ac:dyDescent="0.2">
      <c r="A161" s="43" t="s">
        <v>411</v>
      </c>
      <c r="B161" s="33">
        <v>23</v>
      </c>
      <c r="C161" s="13">
        <v>15</v>
      </c>
      <c r="D161" s="13">
        <v>5</v>
      </c>
      <c r="E161" s="13">
        <v>7</v>
      </c>
      <c r="F161" s="13">
        <v>7</v>
      </c>
      <c r="G161" s="13">
        <v>6</v>
      </c>
      <c r="H161" s="13">
        <v>12</v>
      </c>
      <c r="I161" s="13">
        <v>5</v>
      </c>
    </row>
    <row r="162" spans="1:9" ht="15" customHeight="1" x14ac:dyDescent="0.2">
      <c r="A162" s="43" t="s">
        <v>34</v>
      </c>
      <c r="B162" s="33">
        <v>663</v>
      </c>
      <c r="C162" s="13">
        <v>389</v>
      </c>
      <c r="D162" s="13">
        <v>225</v>
      </c>
      <c r="E162" s="13">
        <v>142</v>
      </c>
      <c r="F162" s="13">
        <v>232</v>
      </c>
      <c r="G162" s="13">
        <v>213</v>
      </c>
      <c r="H162" s="13">
        <v>333</v>
      </c>
      <c r="I162" s="13">
        <v>117</v>
      </c>
    </row>
    <row r="163" spans="1:9" ht="15" customHeight="1" x14ac:dyDescent="0.2">
      <c r="A163" s="43" t="s">
        <v>412</v>
      </c>
      <c r="B163" s="33">
        <v>62</v>
      </c>
      <c r="C163" s="13">
        <v>32</v>
      </c>
      <c r="D163" s="13">
        <v>33</v>
      </c>
      <c r="E163" s="13">
        <v>11</v>
      </c>
      <c r="F163" s="13">
        <v>26</v>
      </c>
      <c r="G163" s="13">
        <v>18</v>
      </c>
      <c r="H163" s="13">
        <v>31</v>
      </c>
      <c r="I163" s="13">
        <v>13</v>
      </c>
    </row>
    <row r="164" spans="1:9" ht="15" customHeight="1" x14ac:dyDescent="0.2">
      <c r="A164" s="43" t="s">
        <v>413</v>
      </c>
      <c r="B164" s="33">
        <v>169</v>
      </c>
      <c r="C164" s="13">
        <v>89</v>
      </c>
      <c r="D164" s="13">
        <v>52</v>
      </c>
      <c r="E164" s="13">
        <v>31</v>
      </c>
      <c r="F164" s="13">
        <v>67</v>
      </c>
      <c r="G164" s="13">
        <v>44</v>
      </c>
      <c r="H164" s="13">
        <v>93</v>
      </c>
      <c r="I164" s="13">
        <v>32</v>
      </c>
    </row>
    <row r="165" spans="1:9" ht="15" customHeight="1" x14ac:dyDescent="0.2">
      <c r="A165" s="43" t="s">
        <v>414</v>
      </c>
      <c r="B165" s="33">
        <v>47</v>
      </c>
      <c r="C165" s="13">
        <v>26</v>
      </c>
      <c r="D165" s="13">
        <v>17</v>
      </c>
      <c r="E165" s="13">
        <v>10</v>
      </c>
      <c r="F165" s="13">
        <v>18</v>
      </c>
      <c r="G165" s="13">
        <v>14</v>
      </c>
      <c r="H165" s="13">
        <v>24</v>
      </c>
      <c r="I165" s="13">
        <v>9</v>
      </c>
    </row>
    <row r="166" spans="1:9" ht="15" customHeight="1" x14ac:dyDescent="0.2">
      <c r="A166" s="43" t="s">
        <v>415</v>
      </c>
      <c r="B166" s="33">
        <v>212</v>
      </c>
      <c r="C166" s="13">
        <v>109</v>
      </c>
      <c r="D166" s="13">
        <v>101</v>
      </c>
      <c r="E166" s="13">
        <v>29</v>
      </c>
      <c r="F166" s="13">
        <v>104</v>
      </c>
      <c r="G166" s="13">
        <v>68</v>
      </c>
      <c r="H166" s="13">
        <v>115</v>
      </c>
      <c r="I166" s="13">
        <v>29</v>
      </c>
    </row>
    <row r="167" spans="1:9" ht="15" customHeight="1" x14ac:dyDescent="0.2">
      <c r="A167" s="43" t="s">
        <v>278</v>
      </c>
      <c r="B167" s="33">
        <v>511</v>
      </c>
      <c r="C167" s="13">
        <v>267</v>
      </c>
      <c r="D167" s="13">
        <v>202</v>
      </c>
      <c r="E167" s="13">
        <v>109</v>
      </c>
      <c r="F167" s="13">
        <v>179</v>
      </c>
      <c r="G167" s="13">
        <v>137</v>
      </c>
      <c r="H167" s="13">
        <v>284</v>
      </c>
      <c r="I167" s="13">
        <v>90</v>
      </c>
    </row>
    <row r="168" spans="1:9" ht="15" customHeight="1" x14ac:dyDescent="0.2">
      <c r="A168" s="43"/>
      <c r="B168" s="155"/>
      <c r="C168" s="17"/>
      <c r="D168" s="17"/>
      <c r="E168" s="17"/>
      <c r="F168" s="17"/>
      <c r="G168" s="17"/>
      <c r="H168" s="17"/>
      <c r="I168" s="17"/>
    </row>
    <row r="169" spans="1:9" ht="15" customHeight="1" x14ac:dyDescent="0.2">
      <c r="A169" s="70" t="s">
        <v>40</v>
      </c>
      <c r="B169" s="155">
        <v>1245</v>
      </c>
      <c r="C169" s="17">
        <v>558</v>
      </c>
      <c r="D169" s="17">
        <v>538</v>
      </c>
      <c r="E169" s="17">
        <v>273</v>
      </c>
      <c r="F169" s="17">
        <v>380</v>
      </c>
      <c r="G169" s="17">
        <v>456</v>
      </c>
      <c r="H169" s="17">
        <v>618</v>
      </c>
      <c r="I169" s="17">
        <v>171</v>
      </c>
    </row>
    <row r="170" spans="1:9" ht="15" customHeight="1" x14ac:dyDescent="0.2">
      <c r="A170" s="43" t="s">
        <v>309</v>
      </c>
      <c r="B170" s="33">
        <v>228</v>
      </c>
      <c r="C170" s="13">
        <v>110</v>
      </c>
      <c r="D170" s="13">
        <v>116</v>
      </c>
      <c r="E170" s="13">
        <v>56</v>
      </c>
      <c r="F170" s="13">
        <v>71</v>
      </c>
      <c r="G170" s="13">
        <v>83</v>
      </c>
      <c r="H170" s="13">
        <v>116</v>
      </c>
      <c r="I170" s="13">
        <v>29</v>
      </c>
    </row>
    <row r="171" spans="1:9" ht="15" customHeight="1" x14ac:dyDescent="0.2">
      <c r="A171" s="43" t="s">
        <v>310</v>
      </c>
      <c r="B171" s="33">
        <v>249</v>
      </c>
      <c r="C171" s="13">
        <v>96</v>
      </c>
      <c r="D171" s="13">
        <v>75</v>
      </c>
      <c r="E171" s="13">
        <v>51</v>
      </c>
      <c r="F171" s="13">
        <v>86</v>
      </c>
      <c r="G171" s="13">
        <v>93</v>
      </c>
      <c r="H171" s="13">
        <v>119</v>
      </c>
      <c r="I171" s="13">
        <v>37</v>
      </c>
    </row>
    <row r="172" spans="1:9" ht="15" customHeight="1" x14ac:dyDescent="0.2">
      <c r="A172" s="43" t="s">
        <v>33</v>
      </c>
      <c r="B172" s="33">
        <v>505</v>
      </c>
      <c r="C172" s="13">
        <v>240</v>
      </c>
      <c r="D172" s="13">
        <v>251</v>
      </c>
      <c r="E172" s="13">
        <v>95</v>
      </c>
      <c r="F172" s="13">
        <v>160</v>
      </c>
      <c r="G172" s="13">
        <v>196</v>
      </c>
      <c r="H172" s="13">
        <v>249</v>
      </c>
      <c r="I172" s="13">
        <v>60</v>
      </c>
    </row>
    <row r="173" spans="1:9" ht="15" customHeight="1" x14ac:dyDescent="0.2">
      <c r="A173" s="43" t="s">
        <v>417</v>
      </c>
      <c r="B173" s="33">
        <v>263</v>
      </c>
      <c r="C173" s="13">
        <v>112</v>
      </c>
      <c r="D173" s="13">
        <v>96</v>
      </c>
      <c r="E173" s="13">
        <v>71</v>
      </c>
      <c r="F173" s="13">
        <v>63</v>
      </c>
      <c r="G173" s="13">
        <v>84</v>
      </c>
      <c r="H173" s="13">
        <v>134</v>
      </c>
      <c r="I173" s="13">
        <v>45</v>
      </c>
    </row>
    <row r="174" spans="1:9" ht="15" customHeight="1" x14ac:dyDescent="0.2">
      <c r="A174" s="43"/>
      <c r="B174" s="155"/>
      <c r="C174" s="17"/>
      <c r="D174" s="17"/>
      <c r="E174" s="17"/>
      <c r="F174" s="17"/>
      <c r="G174" s="17"/>
      <c r="H174" s="17"/>
      <c r="I174" s="17"/>
    </row>
    <row r="175" spans="1:9" ht="15" customHeight="1" x14ac:dyDescent="0.2">
      <c r="A175" s="271" t="s">
        <v>42</v>
      </c>
      <c r="B175" s="155">
        <v>17286</v>
      </c>
      <c r="C175" s="17">
        <v>8221</v>
      </c>
      <c r="D175" s="17">
        <v>6673</v>
      </c>
      <c r="E175" s="17">
        <v>2930</v>
      </c>
      <c r="F175" s="17">
        <v>6406</v>
      </c>
      <c r="G175" s="17">
        <v>5385</v>
      </c>
      <c r="H175" s="17">
        <v>8206</v>
      </c>
      <c r="I175" s="17">
        <v>3695</v>
      </c>
    </row>
    <row r="176" spans="1:9" ht="15" customHeight="1" x14ac:dyDescent="0.2">
      <c r="A176" s="43"/>
      <c r="B176" s="155"/>
      <c r="C176" s="17"/>
      <c r="D176" s="17"/>
      <c r="E176" s="17"/>
      <c r="F176" s="17"/>
      <c r="G176" s="17"/>
      <c r="H176" s="17"/>
      <c r="I176" s="17"/>
    </row>
    <row r="177" spans="1:9" ht="15" customHeight="1" x14ac:dyDescent="0.2">
      <c r="A177" s="70" t="s">
        <v>44</v>
      </c>
      <c r="B177" s="155">
        <v>2771</v>
      </c>
      <c r="C177" s="17">
        <v>1335</v>
      </c>
      <c r="D177" s="17">
        <v>732</v>
      </c>
      <c r="E177" s="17">
        <v>526</v>
      </c>
      <c r="F177" s="17">
        <v>1049</v>
      </c>
      <c r="G177" s="17">
        <v>816</v>
      </c>
      <c r="H177" s="17">
        <v>1368</v>
      </c>
      <c r="I177" s="17">
        <v>587</v>
      </c>
    </row>
    <row r="178" spans="1:9" ht="15" customHeight="1" x14ac:dyDescent="0.2">
      <c r="A178" s="43" t="s">
        <v>418</v>
      </c>
      <c r="B178" s="33">
        <v>74</v>
      </c>
      <c r="C178" s="13">
        <v>44</v>
      </c>
      <c r="D178" s="13">
        <v>17</v>
      </c>
      <c r="E178" s="13">
        <v>13</v>
      </c>
      <c r="F178" s="13">
        <v>37</v>
      </c>
      <c r="G178" s="13">
        <v>13</v>
      </c>
      <c r="H178" s="13">
        <v>47</v>
      </c>
      <c r="I178" s="13">
        <v>14</v>
      </c>
    </row>
    <row r="179" spans="1:9" ht="15" customHeight="1" x14ac:dyDescent="0.2">
      <c r="A179" s="43" t="s">
        <v>419</v>
      </c>
      <c r="B179" s="33">
        <v>48</v>
      </c>
      <c r="C179" s="13">
        <v>22</v>
      </c>
      <c r="D179" s="13">
        <v>21</v>
      </c>
      <c r="E179" s="13">
        <v>9</v>
      </c>
      <c r="F179" s="13">
        <v>23</v>
      </c>
      <c r="G179" s="13">
        <v>10</v>
      </c>
      <c r="H179" s="13">
        <v>23</v>
      </c>
      <c r="I179" s="13">
        <v>15</v>
      </c>
    </row>
    <row r="180" spans="1:9" ht="15" customHeight="1" x14ac:dyDescent="0.2">
      <c r="A180" s="43" t="s">
        <v>420</v>
      </c>
      <c r="B180" s="33">
        <v>92</v>
      </c>
      <c r="C180" s="13">
        <v>58</v>
      </c>
      <c r="D180" s="13">
        <v>24</v>
      </c>
      <c r="E180" s="13">
        <v>19</v>
      </c>
      <c r="F180" s="13">
        <v>40</v>
      </c>
      <c r="G180" s="13">
        <v>19</v>
      </c>
      <c r="H180" s="13">
        <v>42</v>
      </c>
      <c r="I180" s="13">
        <v>31</v>
      </c>
    </row>
    <row r="181" spans="1:9" ht="15" customHeight="1" x14ac:dyDescent="0.2">
      <c r="A181" s="43" t="s">
        <v>421</v>
      </c>
      <c r="B181" s="33">
        <v>69</v>
      </c>
      <c r="C181" s="13">
        <v>30</v>
      </c>
      <c r="D181" s="13">
        <v>12</v>
      </c>
      <c r="E181" s="13">
        <v>22</v>
      </c>
      <c r="F181" s="13">
        <v>29</v>
      </c>
      <c r="G181" s="13">
        <v>15</v>
      </c>
      <c r="H181" s="13">
        <v>42</v>
      </c>
      <c r="I181" s="13">
        <v>12</v>
      </c>
    </row>
    <row r="182" spans="1:9" ht="15" customHeight="1" x14ac:dyDescent="0.2">
      <c r="A182" s="43" t="s">
        <v>422</v>
      </c>
      <c r="B182" s="33">
        <v>45</v>
      </c>
      <c r="C182" s="13">
        <v>24</v>
      </c>
      <c r="D182" s="13">
        <v>7</v>
      </c>
      <c r="E182" s="13">
        <v>5</v>
      </c>
      <c r="F182" s="13">
        <v>20</v>
      </c>
      <c r="G182" s="13">
        <v>13</v>
      </c>
      <c r="H182" s="13">
        <v>23</v>
      </c>
      <c r="I182" s="13">
        <v>9</v>
      </c>
    </row>
    <row r="183" spans="1:9" ht="15" customHeight="1" x14ac:dyDescent="0.2">
      <c r="A183" s="43" t="s">
        <v>284</v>
      </c>
      <c r="B183" s="33">
        <v>319</v>
      </c>
      <c r="C183" s="13">
        <v>148</v>
      </c>
      <c r="D183" s="13">
        <v>89</v>
      </c>
      <c r="E183" s="13">
        <v>76</v>
      </c>
      <c r="F183" s="13">
        <v>96</v>
      </c>
      <c r="G183" s="13">
        <v>117</v>
      </c>
      <c r="H183" s="13">
        <v>171</v>
      </c>
      <c r="I183" s="13">
        <v>31</v>
      </c>
    </row>
    <row r="184" spans="1:9" ht="15" customHeight="1" x14ac:dyDescent="0.2">
      <c r="A184" s="43" t="s">
        <v>423</v>
      </c>
      <c r="B184" s="33">
        <v>8</v>
      </c>
      <c r="C184" s="13">
        <v>5</v>
      </c>
      <c r="D184" s="13">
        <v>3</v>
      </c>
      <c r="E184" s="13">
        <v>1</v>
      </c>
      <c r="F184" s="13">
        <v>4</v>
      </c>
      <c r="G184" s="13">
        <v>2</v>
      </c>
      <c r="H184" s="13">
        <v>3</v>
      </c>
      <c r="I184" s="13">
        <v>3</v>
      </c>
    </row>
    <row r="185" spans="1:9" ht="15" customHeight="1" x14ac:dyDescent="0.2">
      <c r="A185" s="43" t="s">
        <v>25</v>
      </c>
      <c r="B185" s="33">
        <v>928</v>
      </c>
      <c r="C185" s="13">
        <v>427</v>
      </c>
      <c r="D185" s="13">
        <v>280</v>
      </c>
      <c r="E185" s="13">
        <v>155</v>
      </c>
      <c r="F185" s="13">
        <v>345</v>
      </c>
      <c r="G185" s="13">
        <v>334</v>
      </c>
      <c r="H185" s="13">
        <v>403</v>
      </c>
      <c r="I185" s="13">
        <v>191</v>
      </c>
    </row>
    <row r="186" spans="1:9" ht="15" customHeight="1" x14ac:dyDescent="0.2">
      <c r="A186" s="43" t="s">
        <v>424</v>
      </c>
      <c r="B186" s="33">
        <v>57</v>
      </c>
      <c r="C186" s="13">
        <v>22</v>
      </c>
      <c r="D186" s="13">
        <v>16</v>
      </c>
      <c r="E186" s="13">
        <v>6</v>
      </c>
      <c r="F186" s="13">
        <v>23</v>
      </c>
      <c r="G186" s="13">
        <v>12</v>
      </c>
      <c r="H186" s="13">
        <v>38</v>
      </c>
      <c r="I186" s="13">
        <v>7</v>
      </c>
    </row>
    <row r="187" spans="1:9" ht="15" customHeight="1" x14ac:dyDescent="0.2">
      <c r="A187" s="43" t="s">
        <v>425</v>
      </c>
      <c r="B187" s="33">
        <v>95</v>
      </c>
      <c r="C187" s="13">
        <v>41</v>
      </c>
      <c r="D187" s="13">
        <v>24</v>
      </c>
      <c r="E187" s="13">
        <v>21</v>
      </c>
      <c r="F187" s="13">
        <v>41</v>
      </c>
      <c r="G187" s="13">
        <v>30</v>
      </c>
      <c r="H187" s="13">
        <v>48</v>
      </c>
      <c r="I187" s="13">
        <v>17</v>
      </c>
    </row>
    <row r="188" spans="1:9" ht="15" customHeight="1" x14ac:dyDescent="0.2">
      <c r="A188" s="43" t="s">
        <v>426</v>
      </c>
      <c r="B188" s="33">
        <v>45</v>
      </c>
      <c r="C188" s="13">
        <v>28</v>
      </c>
      <c r="D188" s="13">
        <v>14</v>
      </c>
      <c r="E188" s="13">
        <v>8</v>
      </c>
      <c r="F188" s="13">
        <v>19</v>
      </c>
      <c r="G188" s="13">
        <v>10</v>
      </c>
      <c r="H188" s="13">
        <v>23</v>
      </c>
      <c r="I188" s="13">
        <v>12</v>
      </c>
    </row>
    <row r="189" spans="1:9" ht="15" customHeight="1" x14ac:dyDescent="0.2">
      <c r="A189" s="43" t="s">
        <v>285</v>
      </c>
      <c r="B189" s="33">
        <v>243</v>
      </c>
      <c r="C189" s="13">
        <v>120</v>
      </c>
      <c r="D189" s="13">
        <v>55</v>
      </c>
      <c r="E189" s="13">
        <v>53</v>
      </c>
      <c r="F189" s="13">
        <v>110</v>
      </c>
      <c r="G189" s="13">
        <v>58</v>
      </c>
      <c r="H189" s="13">
        <v>120</v>
      </c>
      <c r="I189" s="13">
        <v>65</v>
      </c>
    </row>
    <row r="190" spans="1:9" ht="15" customHeight="1" x14ac:dyDescent="0.2">
      <c r="A190" s="43" t="s">
        <v>427</v>
      </c>
      <c r="B190" s="33">
        <v>82</v>
      </c>
      <c r="C190" s="13">
        <v>39</v>
      </c>
      <c r="D190" s="13">
        <v>21</v>
      </c>
      <c r="E190" s="13">
        <v>15</v>
      </c>
      <c r="F190" s="13">
        <v>32</v>
      </c>
      <c r="G190" s="13">
        <v>19</v>
      </c>
      <c r="H190" s="13">
        <v>48</v>
      </c>
      <c r="I190" s="13">
        <v>15</v>
      </c>
    </row>
    <row r="191" spans="1:9" ht="15" customHeight="1" x14ac:dyDescent="0.2">
      <c r="A191" s="43" t="s">
        <v>428</v>
      </c>
      <c r="B191" s="33">
        <v>312</v>
      </c>
      <c r="C191" s="13">
        <v>160</v>
      </c>
      <c r="D191" s="13">
        <v>67</v>
      </c>
      <c r="E191" s="13">
        <v>65</v>
      </c>
      <c r="F191" s="13">
        <v>102</v>
      </c>
      <c r="G191" s="13">
        <v>82</v>
      </c>
      <c r="H191" s="13">
        <v>144</v>
      </c>
      <c r="I191" s="13">
        <v>86</v>
      </c>
    </row>
    <row r="192" spans="1:9" ht="15" customHeight="1" x14ac:dyDescent="0.2">
      <c r="A192" s="43" t="s">
        <v>286</v>
      </c>
      <c r="B192" s="33">
        <v>193</v>
      </c>
      <c r="C192" s="13">
        <v>93</v>
      </c>
      <c r="D192" s="13">
        <v>45</v>
      </c>
      <c r="E192" s="13">
        <v>38</v>
      </c>
      <c r="F192" s="13">
        <v>61</v>
      </c>
      <c r="G192" s="13">
        <v>53</v>
      </c>
      <c r="H192" s="13">
        <v>103</v>
      </c>
      <c r="I192" s="13">
        <v>37</v>
      </c>
    </row>
    <row r="193" spans="1:9" ht="15" customHeight="1" x14ac:dyDescent="0.2">
      <c r="A193" s="43" t="s">
        <v>429</v>
      </c>
      <c r="B193" s="33">
        <v>52</v>
      </c>
      <c r="C193" s="13">
        <v>27</v>
      </c>
      <c r="D193" s="13">
        <v>15</v>
      </c>
      <c r="E193" s="13">
        <v>10</v>
      </c>
      <c r="F193" s="13">
        <v>16</v>
      </c>
      <c r="G193" s="13">
        <v>11</v>
      </c>
      <c r="H193" s="13">
        <v>25</v>
      </c>
      <c r="I193" s="13">
        <v>16</v>
      </c>
    </row>
    <row r="194" spans="1:9" ht="15" customHeight="1" x14ac:dyDescent="0.2">
      <c r="A194" s="43" t="s">
        <v>430</v>
      </c>
      <c r="B194" s="33">
        <v>67</v>
      </c>
      <c r="C194" s="13">
        <v>33</v>
      </c>
      <c r="D194" s="13">
        <v>10</v>
      </c>
      <c r="E194" s="13">
        <v>4</v>
      </c>
      <c r="F194" s="13">
        <v>34</v>
      </c>
      <c r="G194" s="13">
        <v>13</v>
      </c>
      <c r="H194" s="13">
        <v>39</v>
      </c>
      <c r="I194" s="13">
        <v>15</v>
      </c>
    </row>
    <row r="195" spans="1:9" ht="15" customHeight="1" x14ac:dyDescent="0.2">
      <c r="A195" s="43" t="s">
        <v>431</v>
      </c>
      <c r="B195" s="33">
        <v>42</v>
      </c>
      <c r="C195" s="13">
        <v>14</v>
      </c>
      <c r="D195" s="13">
        <v>12</v>
      </c>
      <c r="E195" s="13">
        <v>6</v>
      </c>
      <c r="F195" s="13">
        <v>17</v>
      </c>
      <c r="G195" s="13">
        <v>5</v>
      </c>
      <c r="H195" s="13">
        <v>26</v>
      </c>
      <c r="I195" s="13">
        <v>11</v>
      </c>
    </row>
    <row r="196" spans="1:9" ht="15" customHeight="1" x14ac:dyDescent="0.2">
      <c r="A196" s="43"/>
      <c r="B196" s="155"/>
      <c r="C196" s="17"/>
      <c r="D196" s="17"/>
      <c r="E196" s="17"/>
      <c r="F196" s="17"/>
      <c r="G196" s="17"/>
      <c r="H196" s="17"/>
      <c r="I196" s="17"/>
    </row>
    <row r="197" spans="1:9" ht="15" customHeight="1" x14ac:dyDescent="0.2">
      <c r="A197" s="70" t="s">
        <v>45</v>
      </c>
      <c r="B197" s="155">
        <v>1444</v>
      </c>
      <c r="C197" s="17">
        <v>687</v>
      </c>
      <c r="D197" s="17">
        <v>455</v>
      </c>
      <c r="E197" s="17">
        <v>257</v>
      </c>
      <c r="F197" s="17">
        <v>547</v>
      </c>
      <c r="G197" s="17">
        <v>425</v>
      </c>
      <c r="H197" s="17">
        <v>679</v>
      </c>
      <c r="I197" s="17">
        <v>340</v>
      </c>
    </row>
    <row r="198" spans="1:9" ht="15" customHeight="1" x14ac:dyDescent="0.2">
      <c r="A198" s="43" t="s">
        <v>301</v>
      </c>
      <c r="B198" s="33">
        <v>239</v>
      </c>
      <c r="C198" s="13">
        <v>112</v>
      </c>
      <c r="D198" s="13">
        <v>73</v>
      </c>
      <c r="E198" s="13">
        <v>44</v>
      </c>
      <c r="F198" s="13">
        <v>88</v>
      </c>
      <c r="G198" s="13">
        <v>73</v>
      </c>
      <c r="H198" s="13">
        <v>123</v>
      </c>
      <c r="I198" s="13">
        <v>43</v>
      </c>
    </row>
    <row r="199" spans="1:9" ht="15" customHeight="1" x14ac:dyDescent="0.2">
      <c r="A199" s="43" t="s">
        <v>432</v>
      </c>
      <c r="B199" s="33">
        <v>34</v>
      </c>
      <c r="C199" s="13">
        <v>18</v>
      </c>
      <c r="D199" s="13">
        <v>8</v>
      </c>
      <c r="E199" s="13">
        <v>5</v>
      </c>
      <c r="F199" s="13">
        <v>17</v>
      </c>
      <c r="G199" s="13">
        <v>9</v>
      </c>
      <c r="H199" s="13">
        <v>17</v>
      </c>
      <c r="I199" s="13">
        <v>8</v>
      </c>
    </row>
    <row r="200" spans="1:9" ht="15" customHeight="1" x14ac:dyDescent="0.2">
      <c r="A200" s="43" t="s">
        <v>433</v>
      </c>
      <c r="B200" s="33">
        <v>54</v>
      </c>
      <c r="C200" s="13">
        <v>22</v>
      </c>
      <c r="D200" s="13">
        <v>13</v>
      </c>
      <c r="E200" s="13">
        <v>11</v>
      </c>
      <c r="F200" s="13">
        <v>17</v>
      </c>
      <c r="G200" s="13">
        <v>15</v>
      </c>
      <c r="H200" s="13">
        <v>26</v>
      </c>
      <c r="I200" s="13">
        <v>13</v>
      </c>
    </row>
    <row r="201" spans="1:9" ht="15" customHeight="1" x14ac:dyDescent="0.2">
      <c r="A201" s="43" t="s">
        <v>434</v>
      </c>
      <c r="B201" s="33">
        <v>40</v>
      </c>
      <c r="C201" s="13">
        <v>20</v>
      </c>
      <c r="D201" s="13">
        <v>8</v>
      </c>
      <c r="E201" s="13">
        <v>6</v>
      </c>
      <c r="F201" s="13">
        <v>14</v>
      </c>
      <c r="G201" s="13">
        <v>7</v>
      </c>
      <c r="H201" s="13">
        <v>22</v>
      </c>
      <c r="I201" s="13">
        <v>11</v>
      </c>
    </row>
    <row r="202" spans="1:9" ht="15" customHeight="1" x14ac:dyDescent="0.2">
      <c r="A202" s="43" t="s">
        <v>302</v>
      </c>
      <c r="B202" s="33">
        <v>142</v>
      </c>
      <c r="C202" s="13">
        <v>57</v>
      </c>
      <c r="D202" s="13">
        <v>41</v>
      </c>
      <c r="E202" s="13">
        <v>24</v>
      </c>
      <c r="F202" s="13">
        <v>56</v>
      </c>
      <c r="G202" s="13">
        <v>48</v>
      </c>
      <c r="H202" s="13">
        <v>71</v>
      </c>
      <c r="I202" s="13">
        <v>23</v>
      </c>
    </row>
    <row r="203" spans="1:9" ht="15" customHeight="1" x14ac:dyDescent="0.2">
      <c r="A203" s="43" t="s">
        <v>435</v>
      </c>
      <c r="B203" s="33">
        <v>79</v>
      </c>
      <c r="C203" s="13">
        <v>40</v>
      </c>
      <c r="D203" s="13">
        <v>20</v>
      </c>
      <c r="E203" s="13">
        <v>20</v>
      </c>
      <c r="F203" s="13">
        <v>25</v>
      </c>
      <c r="G203" s="13">
        <v>25</v>
      </c>
      <c r="H203" s="13">
        <v>40</v>
      </c>
      <c r="I203" s="13">
        <v>14</v>
      </c>
    </row>
    <row r="204" spans="1:9" ht="15" customHeight="1" x14ac:dyDescent="0.2">
      <c r="A204" s="43" t="s">
        <v>436</v>
      </c>
      <c r="B204" s="33">
        <v>37</v>
      </c>
      <c r="C204" s="13">
        <v>16</v>
      </c>
      <c r="D204" s="13">
        <v>13</v>
      </c>
      <c r="E204" s="13">
        <v>6</v>
      </c>
      <c r="F204" s="13">
        <v>15</v>
      </c>
      <c r="G204" s="13">
        <v>10</v>
      </c>
      <c r="H204" s="13">
        <v>21</v>
      </c>
      <c r="I204" s="13">
        <v>6</v>
      </c>
    </row>
    <row r="205" spans="1:9" ht="15" customHeight="1" x14ac:dyDescent="0.2">
      <c r="A205" s="43" t="s">
        <v>437</v>
      </c>
      <c r="B205" s="33">
        <v>70</v>
      </c>
      <c r="C205" s="13">
        <v>38</v>
      </c>
      <c r="D205" s="13">
        <v>21</v>
      </c>
      <c r="E205" s="13">
        <v>7</v>
      </c>
      <c r="F205" s="13">
        <v>24</v>
      </c>
      <c r="G205" s="13">
        <v>13</v>
      </c>
      <c r="H205" s="13">
        <v>34</v>
      </c>
      <c r="I205" s="13">
        <v>23</v>
      </c>
    </row>
    <row r="206" spans="1:9" ht="15" customHeight="1" x14ac:dyDescent="0.2">
      <c r="A206" s="43" t="s">
        <v>29</v>
      </c>
      <c r="B206" s="33">
        <v>425</v>
      </c>
      <c r="C206" s="13">
        <v>205</v>
      </c>
      <c r="D206" s="13">
        <v>143</v>
      </c>
      <c r="E206" s="13">
        <v>78</v>
      </c>
      <c r="F206" s="13">
        <v>171</v>
      </c>
      <c r="G206" s="13">
        <v>123</v>
      </c>
      <c r="H206" s="13">
        <v>189</v>
      </c>
      <c r="I206" s="13">
        <v>113</v>
      </c>
    </row>
    <row r="207" spans="1:9" ht="15" customHeight="1" x14ac:dyDescent="0.2">
      <c r="A207" s="43" t="s">
        <v>438</v>
      </c>
      <c r="B207" s="33">
        <v>54</v>
      </c>
      <c r="C207" s="13">
        <v>26</v>
      </c>
      <c r="D207" s="13">
        <v>15</v>
      </c>
      <c r="E207" s="13">
        <v>9</v>
      </c>
      <c r="F207" s="13">
        <v>21</v>
      </c>
      <c r="G207" s="13">
        <v>22</v>
      </c>
      <c r="H207" s="13">
        <v>22</v>
      </c>
      <c r="I207" s="13">
        <v>10</v>
      </c>
    </row>
    <row r="208" spans="1:9" ht="15" customHeight="1" x14ac:dyDescent="0.2">
      <c r="A208" s="43" t="s">
        <v>439</v>
      </c>
      <c r="B208" s="33">
        <v>94</v>
      </c>
      <c r="C208" s="13">
        <v>43</v>
      </c>
      <c r="D208" s="13">
        <v>34</v>
      </c>
      <c r="E208" s="13">
        <v>16</v>
      </c>
      <c r="F208" s="13">
        <v>36</v>
      </c>
      <c r="G208" s="13">
        <v>28</v>
      </c>
      <c r="H208" s="13">
        <v>41</v>
      </c>
      <c r="I208" s="13">
        <v>25</v>
      </c>
    </row>
    <row r="209" spans="1:9" ht="15" customHeight="1" x14ac:dyDescent="0.2">
      <c r="A209" s="43" t="s">
        <v>303</v>
      </c>
      <c r="B209" s="33">
        <v>110</v>
      </c>
      <c r="C209" s="13">
        <v>55</v>
      </c>
      <c r="D209" s="13">
        <v>45</v>
      </c>
      <c r="E209" s="13">
        <v>17</v>
      </c>
      <c r="F209" s="13">
        <v>44</v>
      </c>
      <c r="G209" s="13">
        <v>34</v>
      </c>
      <c r="H209" s="13">
        <v>44</v>
      </c>
      <c r="I209" s="13">
        <v>32</v>
      </c>
    </row>
    <row r="210" spans="1:9" ht="15" customHeight="1" x14ac:dyDescent="0.2">
      <c r="A210" s="43" t="s">
        <v>440</v>
      </c>
      <c r="B210" s="33">
        <v>66</v>
      </c>
      <c r="C210" s="13">
        <v>35</v>
      </c>
      <c r="D210" s="13">
        <v>21</v>
      </c>
      <c r="E210" s="13">
        <v>14</v>
      </c>
      <c r="F210" s="13">
        <v>19</v>
      </c>
      <c r="G210" s="13">
        <v>18</v>
      </c>
      <c r="H210" s="13">
        <v>29</v>
      </c>
      <c r="I210" s="13">
        <v>19</v>
      </c>
    </row>
    <row r="211" spans="1:9" ht="15" customHeight="1" x14ac:dyDescent="0.2">
      <c r="A211" s="43"/>
      <c r="B211" s="155"/>
      <c r="C211" s="17"/>
      <c r="D211" s="17"/>
      <c r="E211" s="17"/>
      <c r="F211" s="17"/>
      <c r="G211" s="17"/>
      <c r="H211" s="17"/>
      <c r="I211" s="17"/>
    </row>
    <row r="212" spans="1:9" ht="15" customHeight="1" x14ac:dyDescent="0.2">
      <c r="A212" s="70" t="s">
        <v>46</v>
      </c>
      <c r="B212" s="155">
        <v>2219</v>
      </c>
      <c r="C212" s="17">
        <v>1095</v>
      </c>
      <c r="D212" s="17">
        <v>786</v>
      </c>
      <c r="E212" s="17">
        <v>397</v>
      </c>
      <c r="F212" s="17">
        <v>838</v>
      </c>
      <c r="G212" s="17">
        <v>696</v>
      </c>
      <c r="H212" s="17">
        <v>1133</v>
      </c>
      <c r="I212" s="17">
        <v>390</v>
      </c>
    </row>
    <row r="213" spans="1:9" ht="15" customHeight="1" x14ac:dyDescent="0.2">
      <c r="A213" s="43" t="s">
        <v>471</v>
      </c>
      <c r="B213" s="33">
        <v>53</v>
      </c>
      <c r="C213" s="13">
        <v>31</v>
      </c>
      <c r="D213" s="13">
        <v>20</v>
      </c>
      <c r="E213" s="13">
        <v>6</v>
      </c>
      <c r="F213" s="13">
        <v>19</v>
      </c>
      <c r="G213" s="13">
        <v>18</v>
      </c>
      <c r="H213" s="13">
        <v>23</v>
      </c>
      <c r="I213" s="13">
        <v>12</v>
      </c>
    </row>
    <row r="214" spans="1:9" ht="15" customHeight="1" x14ac:dyDescent="0.2">
      <c r="A214" s="43" t="s">
        <v>441</v>
      </c>
      <c r="B214" s="33">
        <v>87</v>
      </c>
      <c r="C214" s="13">
        <v>48</v>
      </c>
      <c r="D214" s="13">
        <v>33</v>
      </c>
      <c r="E214" s="13">
        <v>11</v>
      </c>
      <c r="F214" s="13">
        <v>36</v>
      </c>
      <c r="G214" s="13">
        <v>28</v>
      </c>
      <c r="H214" s="13">
        <v>48</v>
      </c>
      <c r="I214" s="13">
        <v>11</v>
      </c>
    </row>
    <row r="215" spans="1:9" ht="15" customHeight="1" x14ac:dyDescent="0.2">
      <c r="A215" s="43" t="s">
        <v>442</v>
      </c>
      <c r="B215" s="33">
        <v>86</v>
      </c>
      <c r="C215" s="13">
        <v>38</v>
      </c>
      <c r="D215" s="13">
        <v>34</v>
      </c>
      <c r="E215" s="13">
        <v>18</v>
      </c>
      <c r="F215" s="13">
        <v>34</v>
      </c>
      <c r="G215" s="13">
        <v>26</v>
      </c>
      <c r="H215" s="13">
        <v>48</v>
      </c>
      <c r="I215" s="13">
        <v>12</v>
      </c>
    </row>
    <row r="216" spans="1:9" ht="15" customHeight="1" x14ac:dyDescent="0.2">
      <c r="A216" s="43" t="s">
        <v>280</v>
      </c>
      <c r="B216" s="33">
        <v>263</v>
      </c>
      <c r="C216" s="13">
        <v>118</v>
      </c>
      <c r="D216" s="13">
        <v>69</v>
      </c>
      <c r="E216" s="13">
        <v>45</v>
      </c>
      <c r="F216" s="13">
        <v>105</v>
      </c>
      <c r="G216" s="13">
        <v>98</v>
      </c>
      <c r="H216" s="13">
        <v>125</v>
      </c>
      <c r="I216" s="13">
        <v>40</v>
      </c>
    </row>
    <row r="217" spans="1:9" ht="15" customHeight="1" x14ac:dyDescent="0.2">
      <c r="A217" s="43" t="s">
        <v>443</v>
      </c>
      <c r="B217" s="33">
        <v>48</v>
      </c>
      <c r="C217" s="13">
        <v>30</v>
      </c>
      <c r="D217" s="13">
        <v>19</v>
      </c>
      <c r="E217" s="13">
        <v>7</v>
      </c>
      <c r="F217" s="13">
        <v>21</v>
      </c>
      <c r="G217" s="13">
        <v>13</v>
      </c>
      <c r="H217" s="13">
        <v>23</v>
      </c>
      <c r="I217" s="13">
        <v>12</v>
      </c>
    </row>
    <row r="218" spans="1:9" ht="15" customHeight="1" x14ac:dyDescent="0.2">
      <c r="A218" s="43" t="s">
        <v>24</v>
      </c>
      <c r="B218" s="33">
        <v>1102</v>
      </c>
      <c r="C218" s="13">
        <v>560</v>
      </c>
      <c r="D218" s="13">
        <v>431</v>
      </c>
      <c r="E218" s="13">
        <v>192</v>
      </c>
      <c r="F218" s="13">
        <v>404</v>
      </c>
      <c r="G218" s="13">
        <v>345</v>
      </c>
      <c r="H218" s="13">
        <v>564</v>
      </c>
      <c r="I218" s="13">
        <v>193</v>
      </c>
    </row>
    <row r="219" spans="1:9" ht="15" customHeight="1" x14ac:dyDescent="0.2">
      <c r="A219" s="43" t="s">
        <v>281</v>
      </c>
      <c r="B219" s="33">
        <v>354</v>
      </c>
      <c r="C219" s="13">
        <v>168</v>
      </c>
      <c r="D219" s="13">
        <v>100</v>
      </c>
      <c r="E219" s="13">
        <v>64</v>
      </c>
      <c r="F219" s="13">
        <v>147</v>
      </c>
      <c r="G219" s="13">
        <v>95</v>
      </c>
      <c r="H219" s="13">
        <v>188</v>
      </c>
      <c r="I219" s="13">
        <v>71</v>
      </c>
    </row>
    <row r="220" spans="1:9" ht="15" customHeight="1" x14ac:dyDescent="0.2">
      <c r="A220" s="43" t="s">
        <v>283</v>
      </c>
      <c r="B220" s="33">
        <v>226</v>
      </c>
      <c r="C220" s="13">
        <v>102</v>
      </c>
      <c r="D220" s="13">
        <v>80</v>
      </c>
      <c r="E220" s="13">
        <v>54</v>
      </c>
      <c r="F220" s="13">
        <v>72</v>
      </c>
      <c r="G220" s="13">
        <v>73</v>
      </c>
      <c r="H220" s="13">
        <v>114</v>
      </c>
      <c r="I220" s="13">
        <v>39</v>
      </c>
    </row>
    <row r="221" spans="1:9" ht="15" customHeight="1" x14ac:dyDescent="0.2">
      <c r="A221" s="43"/>
      <c r="B221" s="155"/>
      <c r="C221" s="17"/>
      <c r="D221" s="17"/>
      <c r="E221" s="17"/>
      <c r="F221" s="17"/>
      <c r="G221" s="17"/>
      <c r="H221" s="17"/>
      <c r="I221" s="17"/>
    </row>
    <row r="222" spans="1:9" ht="15" customHeight="1" x14ac:dyDescent="0.2">
      <c r="A222" s="70" t="s">
        <v>43</v>
      </c>
      <c r="B222" s="155">
        <v>10852</v>
      </c>
      <c r="C222" s="17">
        <v>5104</v>
      </c>
      <c r="D222" s="17">
        <v>4700</v>
      </c>
      <c r="E222" s="17">
        <v>1750</v>
      </c>
      <c r="F222" s="17">
        <v>3972</v>
      </c>
      <c r="G222" s="17">
        <v>3448</v>
      </c>
      <c r="H222" s="17">
        <v>5026</v>
      </c>
      <c r="I222" s="17">
        <v>2378</v>
      </c>
    </row>
    <row r="223" spans="1:9" ht="15" customHeight="1" x14ac:dyDescent="0.2">
      <c r="A223" s="43" t="s">
        <v>444</v>
      </c>
      <c r="B223" s="33">
        <v>66</v>
      </c>
      <c r="C223" s="13">
        <v>35</v>
      </c>
      <c r="D223" s="13">
        <v>17</v>
      </c>
      <c r="E223" s="13">
        <v>7</v>
      </c>
      <c r="F223" s="13">
        <v>25</v>
      </c>
      <c r="G223" s="13">
        <v>19</v>
      </c>
      <c r="H223" s="13">
        <v>36</v>
      </c>
      <c r="I223" s="13">
        <v>11</v>
      </c>
    </row>
    <row r="224" spans="1:9" ht="15" customHeight="1" x14ac:dyDescent="0.2">
      <c r="A224" s="43" t="s">
        <v>445</v>
      </c>
      <c r="B224" s="33">
        <v>196</v>
      </c>
      <c r="C224" s="13">
        <v>103</v>
      </c>
      <c r="D224" s="13">
        <v>66</v>
      </c>
      <c r="E224" s="13">
        <v>38</v>
      </c>
      <c r="F224" s="13">
        <v>74</v>
      </c>
      <c r="G224" s="13">
        <v>54</v>
      </c>
      <c r="H224" s="13">
        <v>96</v>
      </c>
      <c r="I224" s="13">
        <v>46</v>
      </c>
    </row>
    <row r="225" spans="1:9" ht="15" customHeight="1" x14ac:dyDescent="0.2">
      <c r="A225" s="43" t="s">
        <v>446</v>
      </c>
      <c r="B225" s="33">
        <v>59</v>
      </c>
      <c r="C225" s="13">
        <v>31</v>
      </c>
      <c r="D225" s="13">
        <v>21</v>
      </c>
      <c r="E225" s="13">
        <v>11</v>
      </c>
      <c r="F225" s="13">
        <v>13</v>
      </c>
      <c r="G225" s="13">
        <v>19</v>
      </c>
      <c r="H225" s="13">
        <v>30</v>
      </c>
      <c r="I225" s="13">
        <v>10</v>
      </c>
    </row>
    <row r="226" spans="1:9" ht="15" customHeight="1" x14ac:dyDescent="0.2">
      <c r="A226" s="43" t="s">
        <v>447</v>
      </c>
      <c r="B226" s="33">
        <v>97</v>
      </c>
      <c r="C226" s="13">
        <v>45</v>
      </c>
      <c r="D226" s="13">
        <v>32</v>
      </c>
      <c r="E226" s="13">
        <v>16</v>
      </c>
      <c r="F226" s="13">
        <v>44</v>
      </c>
      <c r="G226" s="13">
        <v>24</v>
      </c>
      <c r="H226" s="13">
        <v>55</v>
      </c>
      <c r="I226" s="13">
        <v>18</v>
      </c>
    </row>
    <row r="227" spans="1:9" ht="15" customHeight="1" x14ac:dyDescent="0.2">
      <c r="A227" s="43" t="s">
        <v>448</v>
      </c>
      <c r="B227" s="33">
        <v>105</v>
      </c>
      <c r="C227" s="13">
        <v>51</v>
      </c>
      <c r="D227" s="13">
        <v>38</v>
      </c>
      <c r="E227" s="13">
        <v>13</v>
      </c>
      <c r="F227" s="13">
        <v>39</v>
      </c>
      <c r="G227" s="13">
        <v>22</v>
      </c>
      <c r="H227" s="13">
        <v>53</v>
      </c>
      <c r="I227" s="13">
        <v>30</v>
      </c>
    </row>
    <row r="228" spans="1:9" ht="15" customHeight="1" x14ac:dyDescent="0.2">
      <c r="A228" s="43" t="s">
        <v>288</v>
      </c>
      <c r="B228" s="33">
        <v>655</v>
      </c>
      <c r="C228" s="13">
        <v>298</v>
      </c>
      <c r="D228" s="13">
        <v>270</v>
      </c>
      <c r="E228" s="13">
        <v>93</v>
      </c>
      <c r="F228" s="13">
        <v>269</v>
      </c>
      <c r="G228" s="13">
        <v>197</v>
      </c>
      <c r="H228" s="13">
        <v>325</v>
      </c>
      <c r="I228" s="13">
        <v>133</v>
      </c>
    </row>
    <row r="229" spans="1:9" ht="15" customHeight="1" x14ac:dyDescent="0.2">
      <c r="A229" s="43" t="s">
        <v>289</v>
      </c>
      <c r="B229" s="33">
        <v>379</v>
      </c>
      <c r="C229" s="13">
        <v>169</v>
      </c>
      <c r="D229" s="13">
        <v>155</v>
      </c>
      <c r="E229" s="13">
        <v>92</v>
      </c>
      <c r="F229" s="13">
        <v>116</v>
      </c>
      <c r="G229" s="13">
        <v>140</v>
      </c>
      <c r="H229" s="13">
        <v>171</v>
      </c>
      <c r="I229" s="13">
        <v>68</v>
      </c>
    </row>
    <row r="230" spans="1:9" ht="15" customHeight="1" x14ac:dyDescent="0.2">
      <c r="A230" s="43" t="s">
        <v>449</v>
      </c>
      <c r="B230" s="33">
        <v>29</v>
      </c>
      <c r="C230" s="13">
        <v>16</v>
      </c>
      <c r="D230" s="13">
        <v>14</v>
      </c>
      <c r="E230" s="13">
        <v>4</v>
      </c>
      <c r="F230" s="13">
        <v>15</v>
      </c>
      <c r="G230" s="13">
        <v>5</v>
      </c>
      <c r="H230" s="13">
        <v>13</v>
      </c>
      <c r="I230" s="13">
        <v>11</v>
      </c>
    </row>
    <row r="231" spans="1:9" ht="15" customHeight="1" x14ac:dyDescent="0.2">
      <c r="A231" s="43" t="s">
        <v>450</v>
      </c>
      <c r="B231" s="33">
        <v>134</v>
      </c>
      <c r="C231" s="13">
        <v>61</v>
      </c>
      <c r="D231" s="13">
        <v>52</v>
      </c>
      <c r="E231" s="13">
        <v>27</v>
      </c>
      <c r="F231" s="13">
        <v>46</v>
      </c>
      <c r="G231" s="13">
        <v>43</v>
      </c>
      <c r="H231" s="13">
        <v>68</v>
      </c>
      <c r="I231" s="13">
        <v>23</v>
      </c>
    </row>
    <row r="232" spans="1:9" ht="15" customHeight="1" x14ac:dyDescent="0.2">
      <c r="A232" s="43" t="s">
        <v>451</v>
      </c>
      <c r="B232" s="33">
        <v>219</v>
      </c>
      <c r="C232" s="13">
        <v>102</v>
      </c>
      <c r="D232" s="13">
        <v>76</v>
      </c>
      <c r="E232" s="13">
        <v>46</v>
      </c>
      <c r="F232" s="13">
        <v>78</v>
      </c>
      <c r="G232" s="13">
        <v>70</v>
      </c>
      <c r="H232" s="13">
        <v>104</v>
      </c>
      <c r="I232" s="13">
        <v>45</v>
      </c>
    </row>
    <row r="233" spans="1:9" ht="15" customHeight="1" x14ac:dyDescent="0.2">
      <c r="A233" s="43" t="s">
        <v>290</v>
      </c>
      <c r="B233" s="33">
        <v>515</v>
      </c>
      <c r="C233" s="13">
        <v>242</v>
      </c>
      <c r="D233" s="13">
        <v>248</v>
      </c>
      <c r="E233" s="13">
        <v>84</v>
      </c>
      <c r="F233" s="13">
        <v>214</v>
      </c>
      <c r="G233" s="13">
        <v>171</v>
      </c>
      <c r="H233" s="13">
        <v>263</v>
      </c>
      <c r="I233" s="13">
        <v>81</v>
      </c>
    </row>
    <row r="234" spans="1:9" ht="15" customHeight="1" x14ac:dyDescent="0.2">
      <c r="A234" s="43" t="s">
        <v>452</v>
      </c>
      <c r="B234" s="33">
        <v>112</v>
      </c>
      <c r="C234" s="13">
        <v>57</v>
      </c>
      <c r="D234" s="13">
        <v>52</v>
      </c>
      <c r="E234" s="13">
        <v>25</v>
      </c>
      <c r="F234" s="13">
        <v>39</v>
      </c>
      <c r="G234" s="13">
        <v>30</v>
      </c>
      <c r="H234" s="13">
        <v>60</v>
      </c>
      <c r="I234" s="13">
        <v>22</v>
      </c>
    </row>
    <row r="235" spans="1:9" ht="15" customHeight="1" x14ac:dyDescent="0.2">
      <c r="A235" s="43" t="s">
        <v>26</v>
      </c>
      <c r="B235" s="33">
        <v>6724</v>
      </c>
      <c r="C235" s="13">
        <v>3145</v>
      </c>
      <c r="D235" s="13">
        <v>3053</v>
      </c>
      <c r="E235" s="13">
        <v>1007</v>
      </c>
      <c r="F235" s="13">
        <v>2427</v>
      </c>
      <c r="G235" s="13">
        <v>2234</v>
      </c>
      <c r="H235" s="13">
        <v>2932</v>
      </c>
      <c r="I235" s="13">
        <v>1558</v>
      </c>
    </row>
    <row r="236" spans="1:9" ht="15" customHeight="1" x14ac:dyDescent="0.2">
      <c r="A236" s="43" t="s">
        <v>453</v>
      </c>
      <c r="B236" s="33">
        <v>57</v>
      </c>
      <c r="C236" s="13">
        <v>22</v>
      </c>
      <c r="D236" s="13">
        <v>18</v>
      </c>
      <c r="E236" s="13">
        <v>4</v>
      </c>
      <c r="F236" s="13">
        <v>29</v>
      </c>
      <c r="G236" s="13">
        <v>11</v>
      </c>
      <c r="H236" s="13">
        <v>33</v>
      </c>
      <c r="I236" s="13">
        <v>13</v>
      </c>
    </row>
    <row r="237" spans="1:9" ht="15" customHeight="1" x14ac:dyDescent="0.2">
      <c r="A237" s="43" t="s">
        <v>292</v>
      </c>
      <c r="B237" s="33">
        <v>182</v>
      </c>
      <c r="C237" s="13">
        <v>97</v>
      </c>
      <c r="D237" s="13">
        <v>56</v>
      </c>
      <c r="E237" s="13">
        <v>40</v>
      </c>
      <c r="F237" s="13">
        <v>71</v>
      </c>
      <c r="G237" s="13">
        <v>42</v>
      </c>
      <c r="H237" s="13">
        <v>108</v>
      </c>
      <c r="I237" s="13">
        <v>32</v>
      </c>
    </row>
    <row r="238" spans="1:9" ht="15" customHeight="1" x14ac:dyDescent="0.2">
      <c r="A238" s="43" t="s">
        <v>454</v>
      </c>
      <c r="B238" s="33">
        <v>98</v>
      </c>
      <c r="C238" s="13">
        <v>46</v>
      </c>
      <c r="D238" s="13">
        <v>49</v>
      </c>
      <c r="E238" s="13">
        <v>20</v>
      </c>
      <c r="F238" s="13">
        <v>36</v>
      </c>
      <c r="G238" s="13">
        <v>28</v>
      </c>
      <c r="H238" s="13">
        <v>55</v>
      </c>
      <c r="I238" s="13">
        <v>15</v>
      </c>
    </row>
    <row r="239" spans="1:9" ht="15" customHeight="1" x14ac:dyDescent="0.2">
      <c r="A239" s="43" t="s">
        <v>455</v>
      </c>
      <c r="B239" s="33">
        <v>274</v>
      </c>
      <c r="C239" s="13">
        <v>139</v>
      </c>
      <c r="D239" s="13">
        <v>109</v>
      </c>
      <c r="E239" s="13">
        <v>44</v>
      </c>
      <c r="F239" s="13">
        <v>109</v>
      </c>
      <c r="G239" s="13">
        <v>73</v>
      </c>
      <c r="H239" s="13">
        <v>136</v>
      </c>
      <c r="I239" s="13">
        <v>65</v>
      </c>
    </row>
    <row r="240" spans="1:9" ht="15" customHeight="1" x14ac:dyDescent="0.2">
      <c r="A240" s="43" t="s">
        <v>456</v>
      </c>
      <c r="B240" s="33">
        <v>132</v>
      </c>
      <c r="C240" s="13">
        <v>66</v>
      </c>
      <c r="D240" s="13">
        <v>56</v>
      </c>
      <c r="E240" s="13">
        <v>26</v>
      </c>
      <c r="F240" s="13">
        <v>50</v>
      </c>
      <c r="G240" s="13">
        <v>34</v>
      </c>
      <c r="H240" s="13">
        <v>69</v>
      </c>
      <c r="I240" s="13">
        <v>29</v>
      </c>
    </row>
    <row r="241" spans="1:9" ht="15" customHeight="1" x14ac:dyDescent="0.2">
      <c r="A241" s="43" t="s">
        <v>457</v>
      </c>
      <c r="B241" s="33">
        <v>78</v>
      </c>
      <c r="C241" s="13">
        <v>36</v>
      </c>
      <c r="D241" s="13">
        <v>37</v>
      </c>
      <c r="E241" s="13">
        <v>18</v>
      </c>
      <c r="F241" s="13">
        <v>29</v>
      </c>
      <c r="G241" s="13">
        <v>16</v>
      </c>
      <c r="H241" s="13">
        <v>50</v>
      </c>
      <c r="I241" s="13">
        <v>12</v>
      </c>
    </row>
    <row r="242" spans="1:9" ht="15" customHeight="1" x14ac:dyDescent="0.2">
      <c r="A242" s="43" t="s">
        <v>458</v>
      </c>
      <c r="B242" s="33">
        <v>174</v>
      </c>
      <c r="C242" s="13">
        <v>83</v>
      </c>
      <c r="D242" s="13">
        <v>75</v>
      </c>
      <c r="E242" s="13">
        <v>32</v>
      </c>
      <c r="F242" s="13">
        <v>49</v>
      </c>
      <c r="G242" s="13">
        <v>61</v>
      </c>
      <c r="H242" s="13">
        <v>78</v>
      </c>
      <c r="I242" s="13">
        <v>35</v>
      </c>
    </row>
    <row r="243" spans="1:9" ht="15" customHeight="1" x14ac:dyDescent="0.2">
      <c r="A243" s="43" t="s">
        <v>459</v>
      </c>
      <c r="B243" s="33">
        <v>72</v>
      </c>
      <c r="C243" s="13">
        <v>38</v>
      </c>
      <c r="D243" s="13">
        <v>25</v>
      </c>
      <c r="E243" s="13">
        <v>12</v>
      </c>
      <c r="F243" s="13">
        <v>25</v>
      </c>
      <c r="G243" s="13">
        <v>21</v>
      </c>
      <c r="H243" s="13">
        <v>42</v>
      </c>
      <c r="I243" s="13">
        <v>9</v>
      </c>
    </row>
    <row r="244" spans="1:9" ht="15" customHeight="1" x14ac:dyDescent="0.2">
      <c r="A244" s="43" t="s">
        <v>460</v>
      </c>
      <c r="B244" s="33">
        <v>70</v>
      </c>
      <c r="C244" s="13">
        <v>24</v>
      </c>
      <c r="D244" s="13">
        <v>30</v>
      </c>
      <c r="E244" s="13">
        <v>12</v>
      </c>
      <c r="F244" s="13">
        <v>24</v>
      </c>
      <c r="G244" s="13">
        <v>21</v>
      </c>
      <c r="H244" s="13">
        <v>26</v>
      </c>
      <c r="I244" s="13">
        <v>23</v>
      </c>
    </row>
    <row r="245" spans="1:9" ht="15" customHeight="1" x14ac:dyDescent="0.2">
      <c r="A245" s="43" t="s">
        <v>461</v>
      </c>
      <c r="B245" s="33">
        <v>66</v>
      </c>
      <c r="C245" s="13">
        <v>34</v>
      </c>
      <c r="D245" s="13">
        <v>25</v>
      </c>
      <c r="E245" s="13">
        <v>13</v>
      </c>
      <c r="F245" s="13">
        <v>22</v>
      </c>
      <c r="G245" s="13">
        <v>22</v>
      </c>
      <c r="H245" s="13">
        <v>33</v>
      </c>
      <c r="I245" s="13">
        <v>11</v>
      </c>
    </row>
    <row r="246" spans="1:9" ht="15" customHeight="1" x14ac:dyDescent="0.2">
      <c r="A246" s="43" t="s">
        <v>462</v>
      </c>
      <c r="B246" s="33">
        <v>76</v>
      </c>
      <c r="C246" s="13">
        <v>38</v>
      </c>
      <c r="D246" s="13">
        <v>28</v>
      </c>
      <c r="E246" s="13">
        <v>14</v>
      </c>
      <c r="F246" s="13">
        <v>27</v>
      </c>
      <c r="G246" s="13">
        <v>18</v>
      </c>
      <c r="H246" s="13">
        <v>39</v>
      </c>
      <c r="I246" s="13">
        <v>19</v>
      </c>
    </row>
    <row r="247" spans="1:9" ht="15" customHeight="1" x14ac:dyDescent="0.2">
      <c r="A247" s="43" t="s">
        <v>294</v>
      </c>
      <c r="B247" s="33">
        <v>283</v>
      </c>
      <c r="C247" s="13">
        <v>126</v>
      </c>
      <c r="D247" s="13">
        <v>98</v>
      </c>
      <c r="E247" s="13">
        <v>52</v>
      </c>
      <c r="F247" s="13">
        <v>102</v>
      </c>
      <c r="G247" s="13">
        <v>73</v>
      </c>
      <c r="H247" s="13">
        <v>151</v>
      </c>
      <c r="I247" s="13">
        <v>59</v>
      </c>
    </row>
    <row r="248" spans="1:9" ht="15" customHeight="1" x14ac:dyDescent="0.2">
      <c r="A248" s="43"/>
      <c r="B248" s="212"/>
      <c r="C248" s="131"/>
      <c r="D248" s="131"/>
      <c r="E248" s="213"/>
      <c r="F248" s="131"/>
      <c r="G248" s="131"/>
      <c r="H248" s="131"/>
      <c r="I248" s="131"/>
    </row>
    <row r="249" spans="1:9" ht="15" customHeight="1" x14ac:dyDescent="0.2">
      <c r="A249" s="156" t="s">
        <v>65</v>
      </c>
      <c r="B249" s="214">
        <v>1220</v>
      </c>
      <c r="C249" s="215">
        <v>692</v>
      </c>
      <c r="D249" s="215">
        <v>226</v>
      </c>
      <c r="E249" s="215">
        <v>236</v>
      </c>
      <c r="F249" s="215">
        <v>275</v>
      </c>
      <c r="G249" s="215">
        <v>942</v>
      </c>
      <c r="H249" s="215">
        <v>70</v>
      </c>
      <c r="I249" s="215">
        <v>208</v>
      </c>
    </row>
    <row r="250" spans="1:9" ht="15" customHeight="1" x14ac:dyDescent="0.2">
      <c r="A250" s="43"/>
    </row>
    <row r="251" spans="1:9" ht="15" customHeight="1" x14ac:dyDescent="0.2">
      <c r="A251" s="43"/>
    </row>
  </sheetData>
  <mergeCells count="1">
    <mergeCell ref="B3:I3"/>
  </mergeCells>
  <hyperlinks>
    <hyperlink ref="K3" location="Kazalo!A1" display="nazaj na kazalo" xr:uid="{00000000-0004-0000-3200-000000000000}"/>
  </hyperlinks>
  <pageMargins left="0.43307086614173229" right="0.43307086614173229" top="0.70866141732283472" bottom="0.70866141732283472"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showGridLines="0" tabSelected="1" workbookViewId="0"/>
  </sheetViews>
  <sheetFormatPr defaultColWidth="9.140625" defaultRowHeight="15" customHeight="1" x14ac:dyDescent="0.2"/>
  <cols>
    <col min="1" max="1" width="17.7109375" style="6" customWidth="1"/>
    <col min="2" max="4" width="8.28515625" style="6" customWidth="1"/>
    <col min="5" max="5" width="10" style="6" bestFit="1" customWidth="1"/>
    <col min="6" max="8" width="7.7109375" style="6" customWidth="1"/>
    <col min="9" max="10" width="8.28515625" style="6" customWidth="1"/>
    <col min="11" max="16384" width="9.140625" style="6"/>
  </cols>
  <sheetData>
    <row r="1" spans="1:10" ht="15" customHeight="1" x14ac:dyDescent="0.2">
      <c r="A1" s="9" t="s">
        <v>518</v>
      </c>
      <c r="B1" s="1"/>
      <c r="C1" s="1"/>
      <c r="D1" s="1"/>
      <c r="E1" s="1"/>
      <c r="F1" s="1"/>
      <c r="G1" s="1"/>
      <c r="H1" s="1"/>
      <c r="I1" s="1"/>
      <c r="J1" s="1"/>
    </row>
    <row r="2" spans="1:10" ht="15" customHeight="1" x14ac:dyDescent="0.2">
      <c r="A2" s="1"/>
      <c r="B2" s="1"/>
      <c r="C2" s="1"/>
      <c r="D2" s="1"/>
      <c r="E2" s="1"/>
      <c r="F2" s="1"/>
      <c r="G2" s="1"/>
      <c r="H2"/>
      <c r="I2" s="1"/>
      <c r="J2" s="1"/>
    </row>
    <row r="3" spans="1:10" ht="28.5" customHeight="1" x14ac:dyDescent="0.2">
      <c r="A3" s="168" t="s">
        <v>64</v>
      </c>
      <c r="B3" s="263" t="s">
        <v>536</v>
      </c>
      <c r="C3" s="264" t="s">
        <v>543</v>
      </c>
      <c r="D3" s="264" t="s">
        <v>557</v>
      </c>
      <c r="E3" s="250" t="s">
        <v>593</v>
      </c>
      <c r="F3" s="264" t="s">
        <v>582</v>
      </c>
      <c r="G3" s="264" t="s">
        <v>584</v>
      </c>
      <c r="H3" s="264" t="s">
        <v>594</v>
      </c>
      <c r="I3" s="2"/>
      <c r="J3" s="2"/>
    </row>
    <row r="4" spans="1:10" ht="15" customHeight="1" x14ac:dyDescent="0.2">
      <c r="A4" s="21" t="s">
        <v>22</v>
      </c>
      <c r="B4" s="74">
        <v>5.7900250988678774</v>
      </c>
      <c r="C4" s="75">
        <v>4.9579277451933148</v>
      </c>
      <c r="D4" s="75">
        <v>4.6447247052707414</v>
      </c>
      <c r="E4" s="103">
        <v>4.7</v>
      </c>
      <c r="F4" s="76">
        <v>4.6472193814721381</v>
      </c>
      <c r="G4" s="76">
        <v>4.4981091817000838</v>
      </c>
      <c r="H4" s="79">
        <v>4.3829912017509232</v>
      </c>
      <c r="I4" s="2"/>
      <c r="J4" s="2"/>
    </row>
    <row r="5" spans="1:10" ht="12.75" customHeight="1" x14ac:dyDescent="0.2">
      <c r="A5" s="11"/>
      <c r="B5" s="77"/>
      <c r="C5" s="78"/>
      <c r="D5" s="78"/>
      <c r="E5" s="104"/>
      <c r="F5" s="79"/>
      <c r="G5" s="79"/>
      <c r="H5" s="79"/>
      <c r="I5" s="2"/>
      <c r="J5" s="2"/>
    </row>
    <row r="6" spans="1:10" ht="15" customHeight="1" x14ac:dyDescent="0.2">
      <c r="A6" s="18" t="s">
        <v>23</v>
      </c>
      <c r="B6" s="80">
        <v>6.5709808602880084</v>
      </c>
      <c r="C6" s="81">
        <v>5.7621993915700562</v>
      </c>
      <c r="D6" s="81">
        <v>5.2794663745326709</v>
      </c>
      <c r="E6" s="105">
        <v>5.3619774909854669</v>
      </c>
      <c r="F6" s="81">
        <v>5.2567237163814182</v>
      </c>
      <c r="G6" s="81">
        <v>5.1803146021951347</v>
      </c>
      <c r="H6" s="81">
        <v>5.0999848124335543</v>
      </c>
      <c r="I6" s="3"/>
      <c r="J6" s="3"/>
    </row>
    <row r="7" spans="1:10" ht="15" customHeight="1" x14ac:dyDescent="0.2">
      <c r="A7" s="18" t="s">
        <v>24</v>
      </c>
      <c r="B7" s="80">
        <v>5.32353023437937</v>
      </c>
      <c r="C7" s="81">
        <v>4.5451758267821303</v>
      </c>
      <c r="D7" s="81">
        <v>4.2595033944997285</v>
      </c>
      <c r="E7" s="105">
        <v>4.4014152638416677</v>
      </c>
      <c r="F7" s="81">
        <v>4.3663060278207109</v>
      </c>
      <c r="G7" s="81">
        <v>4.1581336137709641</v>
      </c>
      <c r="H7" s="81">
        <v>4.0110688343133871</v>
      </c>
      <c r="I7" s="3"/>
      <c r="J7" s="3"/>
    </row>
    <row r="8" spans="1:10" ht="15" customHeight="1" x14ac:dyDescent="0.2">
      <c r="A8" s="18" t="s">
        <v>25</v>
      </c>
      <c r="B8" s="80">
        <v>3.5722468370424032</v>
      </c>
      <c r="C8" s="81">
        <v>3.0192086418814505</v>
      </c>
      <c r="D8" s="81">
        <v>2.9693440821313746</v>
      </c>
      <c r="E8" s="105">
        <v>3.1178719737061313</v>
      </c>
      <c r="F8" s="81">
        <v>3.0881007923213679</v>
      </c>
      <c r="G8" s="81">
        <v>2.928113176509294</v>
      </c>
      <c r="H8" s="81">
        <v>2.8496503496503496</v>
      </c>
      <c r="I8" s="3"/>
      <c r="J8" s="3"/>
    </row>
    <row r="9" spans="1:10" ht="15" customHeight="1" x14ac:dyDescent="0.2">
      <c r="A9" s="18" t="s">
        <v>26</v>
      </c>
      <c r="B9" s="80">
        <v>5.4635676146596657</v>
      </c>
      <c r="C9" s="81">
        <v>4.5203018491226992</v>
      </c>
      <c r="D9" s="81">
        <v>4.2110216450290796</v>
      </c>
      <c r="E9" s="105">
        <v>4.1533607734488056</v>
      </c>
      <c r="F9" s="81">
        <v>4.1394432701018475</v>
      </c>
      <c r="G9" s="81">
        <v>4.0708717027447703</v>
      </c>
      <c r="H9" s="81">
        <v>4.0135121231866657</v>
      </c>
      <c r="I9" s="4"/>
      <c r="J9" s="4"/>
    </row>
    <row r="10" spans="1:10" ht="15" customHeight="1" x14ac:dyDescent="0.2">
      <c r="A10" s="18" t="s">
        <v>27</v>
      </c>
      <c r="B10" s="80">
        <v>7.2323707196683111</v>
      </c>
      <c r="C10" s="81">
        <v>6.0414879761110578</v>
      </c>
      <c r="D10" s="81">
        <v>5.6562719834345696</v>
      </c>
      <c r="E10" s="105">
        <v>5.9502329842784789</v>
      </c>
      <c r="F10" s="81">
        <v>5.8663795121494449</v>
      </c>
      <c r="G10" s="81">
        <v>5.6864710897898378</v>
      </c>
      <c r="H10" s="81">
        <v>5.5416893426163982</v>
      </c>
      <c r="I10" s="4"/>
      <c r="J10" s="4"/>
    </row>
    <row r="11" spans="1:10" ht="15" customHeight="1" x14ac:dyDescent="0.2">
      <c r="A11" s="18" t="s">
        <v>28</v>
      </c>
      <c r="B11" s="80">
        <v>7.8261640169440456</v>
      </c>
      <c r="C11" s="81">
        <v>6.8772299047274874</v>
      </c>
      <c r="D11" s="81">
        <v>6.5460307018707242</v>
      </c>
      <c r="E11" s="105">
        <v>6.5146019904773365</v>
      </c>
      <c r="F11" s="81">
        <v>6.3717270733909457</v>
      </c>
      <c r="G11" s="81">
        <v>6.0118470651588582</v>
      </c>
      <c r="H11" s="81">
        <v>5.6902138690861959</v>
      </c>
      <c r="I11" s="5"/>
      <c r="J11" s="5"/>
    </row>
    <row r="12" spans="1:10" ht="15" customHeight="1" x14ac:dyDescent="0.2">
      <c r="A12" s="18" t="s">
        <v>29</v>
      </c>
      <c r="B12" s="80">
        <v>3.9179226100858342</v>
      </c>
      <c r="C12" s="81">
        <v>3.2961238675099023</v>
      </c>
      <c r="D12" s="81">
        <v>3.0307422559906487</v>
      </c>
      <c r="E12" s="105">
        <v>2.9805887927746961</v>
      </c>
      <c r="F12" s="81">
        <v>3.0178196866909803</v>
      </c>
      <c r="G12" s="81">
        <v>2.8518581431780006</v>
      </c>
      <c r="H12" s="81">
        <v>2.6928730260430407</v>
      </c>
      <c r="I12" s="5"/>
      <c r="J12" s="5"/>
    </row>
    <row r="13" spans="1:10" ht="15" customHeight="1" x14ac:dyDescent="0.2">
      <c r="A13" s="18" t="s">
        <v>30</v>
      </c>
      <c r="B13" s="80">
        <v>5.7115074784783335</v>
      </c>
      <c r="C13" s="81">
        <v>5.1369067337397487</v>
      </c>
      <c r="D13" s="81">
        <v>4.8449361387900094</v>
      </c>
      <c r="E13" s="105">
        <v>4.8548873177356757</v>
      </c>
      <c r="F13" s="81">
        <v>4.8084160722606546</v>
      </c>
      <c r="G13" s="81">
        <v>4.6908888849056263</v>
      </c>
      <c r="H13" s="81">
        <v>4.6076920319724719</v>
      </c>
      <c r="I13" s="5"/>
      <c r="J13" s="5"/>
    </row>
    <row r="14" spans="1:10" ht="15" customHeight="1" x14ac:dyDescent="0.2">
      <c r="A14" s="18" t="s">
        <v>31</v>
      </c>
      <c r="B14" s="80">
        <v>5.7272035796084699</v>
      </c>
      <c r="C14" s="81">
        <v>4.6242481155300625</v>
      </c>
      <c r="D14" s="81">
        <v>4.4747885898592363</v>
      </c>
      <c r="E14" s="105">
        <v>4.7314823473822543</v>
      </c>
      <c r="F14" s="81">
        <v>4.6625495165219109</v>
      </c>
      <c r="G14" s="81">
        <v>4.4670150872695</v>
      </c>
      <c r="H14" s="81">
        <v>4.3099405099849424</v>
      </c>
      <c r="I14" s="5"/>
      <c r="J14" s="5"/>
    </row>
    <row r="15" spans="1:10" ht="15" customHeight="1" x14ac:dyDescent="0.2">
      <c r="A15" s="18" t="s">
        <v>32</v>
      </c>
      <c r="B15" s="80">
        <v>7.2945077144140544</v>
      </c>
      <c r="C15" s="81">
        <v>6.4170515167913251</v>
      </c>
      <c r="D15" s="81">
        <v>5.7782575234142373</v>
      </c>
      <c r="E15" s="105">
        <v>5.4306033275112817</v>
      </c>
      <c r="F15" s="81">
        <v>5.4033916490328728</v>
      </c>
      <c r="G15" s="81">
        <v>5.1337887420576918</v>
      </c>
      <c r="H15" s="81">
        <v>4.9187658369354601</v>
      </c>
      <c r="I15" s="5"/>
      <c r="J15" s="5"/>
    </row>
    <row r="16" spans="1:10" ht="15" customHeight="1" x14ac:dyDescent="0.2">
      <c r="A16" s="18" t="s">
        <v>33</v>
      </c>
      <c r="B16" s="80">
        <v>6.4980477721635275</v>
      </c>
      <c r="C16" s="81">
        <v>5.3521890518865227</v>
      </c>
      <c r="D16" s="81">
        <v>4.9664671274935248</v>
      </c>
      <c r="E16" s="105">
        <v>4.6695163789287291</v>
      </c>
      <c r="F16" s="81">
        <v>4.6532531286731658</v>
      </c>
      <c r="G16" s="81">
        <v>4.4942652205551132</v>
      </c>
      <c r="H16" s="81">
        <v>4.421191226915214</v>
      </c>
      <c r="I16" s="5"/>
      <c r="J16" s="5"/>
    </row>
    <row r="17" spans="1:10" ht="15" customHeight="1" x14ac:dyDescent="0.2">
      <c r="A17" s="25" t="s">
        <v>34</v>
      </c>
      <c r="B17" s="82">
        <v>5.7980024208090768</v>
      </c>
      <c r="C17" s="83">
        <v>5.2103462629459232</v>
      </c>
      <c r="D17" s="83">
        <v>4.6404749949926885</v>
      </c>
      <c r="E17" s="106">
        <v>4.5475256843904761</v>
      </c>
      <c r="F17" s="83">
        <v>4.4244107716105852</v>
      </c>
      <c r="G17" s="83">
        <v>4.2497875106244694</v>
      </c>
      <c r="H17" s="83">
        <v>4.1207003020845505</v>
      </c>
      <c r="I17" s="5"/>
      <c r="J17" s="5"/>
    </row>
    <row r="18" spans="1:10" ht="3.75" customHeight="1" x14ac:dyDescent="0.2">
      <c r="A18" s="10"/>
      <c r="B18" s="10"/>
      <c r="C18" s="10"/>
      <c r="D18" s="10"/>
      <c r="E18" s="10"/>
      <c r="F18" s="10"/>
      <c r="G18" s="10"/>
      <c r="H18" s="10"/>
    </row>
    <row r="19" spans="1:10" ht="8.25" customHeight="1" x14ac:dyDescent="0.2">
      <c r="A19" s="10"/>
      <c r="B19" s="10"/>
      <c r="C19" s="10"/>
      <c r="D19" s="10"/>
      <c r="E19" s="10"/>
      <c r="F19" s="10"/>
      <c r="G19" s="10"/>
      <c r="H19" s="10"/>
    </row>
    <row r="20" spans="1:10" ht="15" customHeight="1" x14ac:dyDescent="0.2">
      <c r="A20" s="267" t="s">
        <v>519</v>
      </c>
    </row>
    <row r="21" spans="1:10" ht="15" customHeight="1" x14ac:dyDescent="0.2">
      <c r="A21" s="268" t="s">
        <v>520</v>
      </c>
    </row>
    <row r="22" spans="1:10" ht="15" customHeight="1" x14ac:dyDescent="0.2">
      <c r="A22" s="268"/>
    </row>
    <row r="23" spans="1:10" ht="15" customHeight="1" x14ac:dyDescent="0.2">
      <c r="A23" s="68" t="s">
        <v>147</v>
      </c>
    </row>
  </sheetData>
  <hyperlinks>
    <hyperlink ref="A23" location="Kazalo!A1" display="nazaj na kazalo" xr:uid="{00000000-0004-0000-03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3"/>
  <sheetViews>
    <sheetView showGridLines="0" tabSelected="1" workbookViewId="0"/>
  </sheetViews>
  <sheetFormatPr defaultColWidth="9.140625" defaultRowHeight="15" customHeight="1" x14ac:dyDescent="0.2"/>
  <cols>
    <col min="1" max="1" width="14" style="6" customWidth="1"/>
    <col min="2" max="4" width="7.5703125" style="6" customWidth="1"/>
    <col min="5" max="7" width="9.28515625" style="6" customWidth="1"/>
    <col min="8" max="10" width="9.85546875" style="6" customWidth="1"/>
    <col min="11" max="12" width="8.28515625" style="6" customWidth="1"/>
    <col min="13" max="13" width="9.140625" style="6"/>
    <col min="14" max="14" width="25.85546875" style="6" customWidth="1"/>
    <col min="15" max="15" width="9.140625" style="6"/>
    <col min="16" max="16" width="11.5703125" style="6" bestFit="1" customWidth="1"/>
    <col min="17" max="16384" width="9.140625" style="6"/>
  </cols>
  <sheetData>
    <row r="1" spans="1:16" ht="15" customHeight="1" x14ac:dyDescent="0.2">
      <c r="A1" s="9" t="s">
        <v>474</v>
      </c>
      <c r="B1" s="1"/>
      <c r="C1" s="1"/>
      <c r="D1" s="1"/>
      <c r="E1" s="1"/>
      <c r="F1" s="1"/>
      <c r="G1" s="1"/>
      <c r="H1" s="1"/>
      <c r="I1" s="1"/>
      <c r="J1" s="1"/>
      <c r="K1" s="1"/>
      <c r="L1" s="1"/>
    </row>
    <row r="2" spans="1:16" ht="15" customHeight="1" x14ac:dyDescent="0.2">
      <c r="A2" s="1"/>
      <c r="B2" s="1"/>
      <c r="C2" s="1"/>
      <c r="D2" s="1"/>
      <c r="E2" s="1"/>
      <c r="F2" s="1"/>
      <c r="G2" s="1"/>
      <c r="H2" s="1"/>
      <c r="I2" s="1"/>
      <c r="J2" s="1"/>
      <c r="K2" s="1"/>
      <c r="L2" s="1"/>
    </row>
    <row r="3" spans="1:16" ht="15" customHeight="1" x14ac:dyDescent="0.2">
      <c r="A3" s="49"/>
      <c r="B3" s="294"/>
      <c r="C3" s="295"/>
      <c r="D3" s="37"/>
      <c r="E3" s="29"/>
      <c r="F3" s="29"/>
      <c r="G3" s="29"/>
      <c r="H3" s="117"/>
      <c r="I3" s="286" t="s">
        <v>63</v>
      </c>
      <c r="J3" s="30"/>
      <c r="K3" s="29"/>
      <c r="L3" s="286" t="s">
        <v>190</v>
      </c>
      <c r="M3" s="29"/>
    </row>
    <row r="4" spans="1:16" ht="15" customHeight="1" x14ac:dyDescent="0.2">
      <c r="A4" s="241" t="s">
        <v>67</v>
      </c>
      <c r="B4" s="287"/>
      <c r="C4" s="288"/>
      <c r="D4" s="142"/>
      <c r="E4" s="288"/>
      <c r="F4" s="288"/>
      <c r="G4" s="288"/>
      <c r="H4" s="147" t="s">
        <v>646</v>
      </c>
      <c r="I4" s="143" t="s">
        <v>646</v>
      </c>
      <c r="J4" s="145" t="s">
        <v>647</v>
      </c>
      <c r="K4" s="141" t="s">
        <v>646</v>
      </c>
      <c r="L4" s="141" t="s">
        <v>646</v>
      </c>
      <c r="M4" s="141" t="s">
        <v>647</v>
      </c>
    </row>
    <row r="5" spans="1:16" ht="15" customHeight="1" x14ac:dyDescent="0.2">
      <c r="A5" s="242" t="s">
        <v>61</v>
      </c>
      <c r="B5" s="165" t="s">
        <v>594</v>
      </c>
      <c r="C5" s="166" t="s">
        <v>597</v>
      </c>
      <c r="D5" s="265" t="s">
        <v>646</v>
      </c>
      <c r="E5" s="166" t="s">
        <v>543</v>
      </c>
      <c r="F5" s="166" t="s">
        <v>557</v>
      </c>
      <c r="G5" s="166" t="s">
        <v>647</v>
      </c>
      <c r="H5" s="173" t="s">
        <v>648</v>
      </c>
      <c r="I5" s="174" t="s">
        <v>597</v>
      </c>
      <c r="J5" s="167" t="s">
        <v>649</v>
      </c>
      <c r="K5" s="166" t="s">
        <v>648</v>
      </c>
      <c r="L5" s="166" t="s">
        <v>597</v>
      </c>
      <c r="M5" s="166" t="s">
        <v>649</v>
      </c>
    </row>
    <row r="6" spans="1:16" ht="15" customHeight="1" x14ac:dyDescent="0.2">
      <c r="A6" s="21" t="s">
        <v>22</v>
      </c>
      <c r="B6" s="22">
        <v>43196</v>
      </c>
      <c r="C6" s="23">
        <v>42398</v>
      </c>
      <c r="D6" s="38">
        <v>43799</v>
      </c>
      <c r="E6" s="23">
        <v>48709</v>
      </c>
      <c r="F6" s="23">
        <v>45982.333333333336</v>
      </c>
      <c r="G6" s="23">
        <v>45432.142857142855</v>
      </c>
      <c r="H6" s="74">
        <v>98.681957462148517</v>
      </c>
      <c r="I6" s="76">
        <v>103.30440115099768</v>
      </c>
      <c r="J6" s="125">
        <v>97.774723838862712</v>
      </c>
      <c r="K6" s="23">
        <v>-585</v>
      </c>
      <c r="L6" s="24">
        <v>1401</v>
      </c>
      <c r="M6" s="24">
        <v>-1034</v>
      </c>
    </row>
    <row r="7" spans="1:16" ht="12.75" customHeight="1" x14ac:dyDescent="0.2">
      <c r="A7" s="11"/>
      <c r="B7" s="15"/>
      <c r="C7" s="16"/>
      <c r="D7" s="39"/>
      <c r="E7" s="16"/>
      <c r="F7" s="16"/>
      <c r="G7" s="16"/>
      <c r="H7" s="77"/>
      <c r="I7" s="79"/>
      <c r="J7" s="119"/>
      <c r="K7" s="16"/>
      <c r="L7" s="17"/>
      <c r="M7" s="17"/>
    </row>
    <row r="8" spans="1:16" ht="15" customHeight="1" x14ac:dyDescent="0.2">
      <c r="A8" s="18" t="s">
        <v>23</v>
      </c>
      <c r="B8" s="12">
        <v>4989</v>
      </c>
      <c r="C8" s="13">
        <v>4905</v>
      </c>
      <c r="D8" s="40">
        <v>5027</v>
      </c>
      <c r="E8" s="13">
        <v>5603.25</v>
      </c>
      <c r="F8" s="13">
        <v>5206.416666666667</v>
      </c>
      <c r="G8" s="13">
        <v>5181.4285714285716</v>
      </c>
      <c r="H8" s="80">
        <v>98.145255759468952</v>
      </c>
      <c r="I8" s="81">
        <v>102.48725790010194</v>
      </c>
      <c r="J8" s="105">
        <v>98.653610771113847</v>
      </c>
      <c r="K8" s="13">
        <v>-95</v>
      </c>
      <c r="L8" s="13">
        <v>122</v>
      </c>
      <c r="M8" s="13">
        <v>-70.714285714285325</v>
      </c>
    </row>
    <row r="9" spans="1:16" ht="15" customHeight="1" x14ac:dyDescent="0.2">
      <c r="A9" s="18" t="s">
        <v>24</v>
      </c>
      <c r="B9" s="12">
        <v>2958</v>
      </c>
      <c r="C9" s="13">
        <v>2824</v>
      </c>
      <c r="D9" s="40">
        <v>2965</v>
      </c>
      <c r="E9" s="13">
        <v>3356.75</v>
      </c>
      <c r="F9" s="13">
        <v>3175.6666666666665</v>
      </c>
      <c r="G9" s="13">
        <v>3168.5714285714284</v>
      </c>
      <c r="H9" s="80">
        <v>101.4715947980835</v>
      </c>
      <c r="I9" s="81">
        <v>104.9929178470255</v>
      </c>
      <c r="J9" s="105">
        <v>98.586541025868954</v>
      </c>
      <c r="K9" s="13">
        <v>43</v>
      </c>
      <c r="L9" s="13">
        <v>141</v>
      </c>
      <c r="M9" s="13">
        <v>-45.428571428571558</v>
      </c>
      <c r="O9" s="7"/>
      <c r="P9" s="8"/>
    </row>
    <row r="10" spans="1:16" ht="15" customHeight="1" x14ac:dyDescent="0.2">
      <c r="A10" s="18" t="s">
        <v>25</v>
      </c>
      <c r="B10" s="12">
        <v>2778</v>
      </c>
      <c r="C10" s="13">
        <v>2678</v>
      </c>
      <c r="D10" s="40">
        <v>2779</v>
      </c>
      <c r="E10" s="13">
        <v>2924.1666666666665</v>
      </c>
      <c r="F10" s="13">
        <v>2907</v>
      </c>
      <c r="G10" s="13">
        <v>2973.2857142857142</v>
      </c>
      <c r="H10" s="80">
        <v>99.498746867167924</v>
      </c>
      <c r="I10" s="81">
        <v>103.77147124719941</v>
      </c>
      <c r="J10" s="105">
        <v>102.33552955059493</v>
      </c>
      <c r="K10" s="13">
        <v>-14</v>
      </c>
      <c r="L10" s="13">
        <v>101</v>
      </c>
      <c r="M10" s="13">
        <v>67.857142857142662</v>
      </c>
      <c r="O10" s="7"/>
      <c r="P10" s="8"/>
    </row>
    <row r="11" spans="1:16" ht="15" customHeight="1" x14ac:dyDescent="0.2">
      <c r="A11" s="18" t="s">
        <v>26</v>
      </c>
      <c r="B11" s="12">
        <v>12737</v>
      </c>
      <c r="C11" s="13">
        <v>12671</v>
      </c>
      <c r="D11" s="40">
        <v>13040</v>
      </c>
      <c r="E11" s="13">
        <v>13875.416666666666</v>
      </c>
      <c r="F11" s="13">
        <v>13134.916666666666</v>
      </c>
      <c r="G11" s="13">
        <v>13073.714285714286</v>
      </c>
      <c r="H11" s="80">
        <v>101.45491324982494</v>
      </c>
      <c r="I11" s="81">
        <v>102.91216162891644</v>
      </c>
      <c r="J11" s="105">
        <v>98.834710297532268</v>
      </c>
      <c r="K11" s="13">
        <v>187</v>
      </c>
      <c r="L11" s="13">
        <v>369</v>
      </c>
      <c r="M11" s="13">
        <v>-154.14285714285688</v>
      </c>
      <c r="O11" s="7"/>
      <c r="P11" s="8"/>
    </row>
    <row r="12" spans="1:16" ht="15" customHeight="1" x14ac:dyDescent="0.2">
      <c r="A12" s="18" t="s">
        <v>27</v>
      </c>
      <c r="B12" s="12">
        <v>6164</v>
      </c>
      <c r="C12" s="13">
        <v>6088</v>
      </c>
      <c r="D12" s="40">
        <v>6285</v>
      </c>
      <c r="E12" s="13">
        <v>6557.916666666667</v>
      </c>
      <c r="F12" s="13">
        <v>6271.75</v>
      </c>
      <c r="G12" s="13">
        <v>6504.4285714285716</v>
      </c>
      <c r="H12" s="80">
        <v>104.40199335548172</v>
      </c>
      <c r="I12" s="81">
        <v>103.23587385019709</v>
      </c>
      <c r="J12" s="105">
        <v>102.53344142683423</v>
      </c>
      <c r="K12" s="13">
        <v>265</v>
      </c>
      <c r="L12" s="13">
        <v>197</v>
      </c>
      <c r="M12" s="13">
        <v>160.71428571428623</v>
      </c>
      <c r="O12" s="7"/>
      <c r="P12" s="8"/>
    </row>
    <row r="13" spans="1:16" ht="15" customHeight="1" x14ac:dyDescent="0.2">
      <c r="A13" s="18" t="s">
        <v>28</v>
      </c>
      <c r="B13" s="12">
        <v>2619</v>
      </c>
      <c r="C13" s="13">
        <v>2506</v>
      </c>
      <c r="D13" s="40">
        <v>2570</v>
      </c>
      <c r="E13" s="13">
        <v>3209.5</v>
      </c>
      <c r="F13" s="13">
        <v>3082.4166666666665</v>
      </c>
      <c r="G13" s="13">
        <v>2891.7142857142858</v>
      </c>
      <c r="H13" s="80">
        <v>88.927335640138409</v>
      </c>
      <c r="I13" s="81">
        <v>102.55387071029529</v>
      </c>
      <c r="J13" s="105">
        <v>90.840551092761302</v>
      </c>
      <c r="K13" s="13">
        <v>-320</v>
      </c>
      <c r="L13" s="13">
        <v>64</v>
      </c>
      <c r="M13" s="13">
        <v>-291.57142857142844</v>
      </c>
      <c r="O13" s="7"/>
      <c r="P13" s="8"/>
    </row>
    <row r="14" spans="1:16" ht="15" customHeight="1" x14ac:dyDescent="0.2">
      <c r="A14" s="18" t="s">
        <v>29</v>
      </c>
      <c r="B14" s="12">
        <v>1390</v>
      </c>
      <c r="C14" s="13">
        <v>1349</v>
      </c>
      <c r="D14" s="40">
        <v>1407</v>
      </c>
      <c r="E14" s="13">
        <v>1749.75</v>
      </c>
      <c r="F14" s="13">
        <v>1579.5</v>
      </c>
      <c r="G14" s="13">
        <v>1489</v>
      </c>
      <c r="H14" s="80">
        <v>91.186001296176272</v>
      </c>
      <c r="I14" s="81">
        <v>104.29948109710895</v>
      </c>
      <c r="J14" s="105">
        <v>94.539682539682531</v>
      </c>
      <c r="K14" s="13">
        <v>-136</v>
      </c>
      <c r="L14" s="13">
        <v>58</v>
      </c>
      <c r="M14" s="13">
        <v>-86</v>
      </c>
      <c r="O14" s="7"/>
      <c r="P14" s="8"/>
    </row>
    <row r="15" spans="1:16" ht="15" customHeight="1" x14ac:dyDescent="0.2">
      <c r="A15" s="18" t="s">
        <v>30</v>
      </c>
      <c r="B15" s="12">
        <v>2432</v>
      </c>
      <c r="C15" s="13">
        <v>2336</v>
      </c>
      <c r="D15" s="40">
        <v>2412</v>
      </c>
      <c r="E15" s="13">
        <v>2722</v>
      </c>
      <c r="F15" s="13">
        <v>2589.0833333333335</v>
      </c>
      <c r="G15" s="13">
        <v>2515.4285714285716</v>
      </c>
      <c r="H15" s="80">
        <v>95.562599049128366</v>
      </c>
      <c r="I15" s="81">
        <v>103.25342465753424</v>
      </c>
      <c r="J15" s="105">
        <v>96.901656485608939</v>
      </c>
      <c r="K15" s="13">
        <v>-112</v>
      </c>
      <c r="L15" s="13">
        <v>76</v>
      </c>
      <c r="M15" s="13">
        <v>-80.428571428571104</v>
      </c>
      <c r="O15" s="7"/>
      <c r="P15" s="8"/>
    </row>
    <row r="16" spans="1:16" ht="15" customHeight="1" x14ac:dyDescent="0.2">
      <c r="A16" s="18" t="s">
        <v>31</v>
      </c>
      <c r="B16" s="12">
        <v>1725</v>
      </c>
      <c r="C16" s="13">
        <v>1676</v>
      </c>
      <c r="D16" s="40">
        <v>1715</v>
      </c>
      <c r="E16" s="13">
        <v>1794</v>
      </c>
      <c r="F16" s="13">
        <v>1813.0833333333333</v>
      </c>
      <c r="G16" s="13">
        <v>1836.8571428571429</v>
      </c>
      <c r="H16" s="80">
        <v>99.883517763541064</v>
      </c>
      <c r="I16" s="81">
        <v>102.32696897374703</v>
      </c>
      <c r="J16" s="105">
        <v>100.82333568572102</v>
      </c>
      <c r="K16" s="13">
        <v>-2</v>
      </c>
      <c r="L16" s="13">
        <v>39</v>
      </c>
      <c r="M16" s="13">
        <v>15</v>
      </c>
      <c r="O16" s="7"/>
      <c r="P16" s="8"/>
    </row>
    <row r="17" spans="1:16" ht="15" customHeight="1" x14ac:dyDescent="0.2">
      <c r="A17" s="18" t="s">
        <v>32</v>
      </c>
      <c r="B17" s="12">
        <v>1750</v>
      </c>
      <c r="C17" s="13">
        <v>1711</v>
      </c>
      <c r="D17" s="40">
        <v>1778</v>
      </c>
      <c r="E17" s="13">
        <v>2246.6666666666665</v>
      </c>
      <c r="F17" s="13">
        <v>2041.25</v>
      </c>
      <c r="G17" s="13">
        <v>1881.1428571428571</v>
      </c>
      <c r="H17" s="80">
        <v>88.722554890219556</v>
      </c>
      <c r="I17" s="81">
        <v>103.91583869082407</v>
      </c>
      <c r="J17" s="105">
        <v>91.071305069506877</v>
      </c>
      <c r="K17" s="13">
        <v>-226</v>
      </c>
      <c r="L17" s="13">
        <v>67</v>
      </c>
      <c r="M17" s="13">
        <v>-184.42857142857133</v>
      </c>
      <c r="O17" s="7"/>
      <c r="P17" s="8"/>
    </row>
    <row r="18" spans="1:16" ht="15" customHeight="1" x14ac:dyDescent="0.2">
      <c r="A18" s="18" t="s">
        <v>33</v>
      </c>
      <c r="B18" s="12">
        <v>1223</v>
      </c>
      <c r="C18" s="13">
        <v>1251</v>
      </c>
      <c r="D18" s="40">
        <v>1267</v>
      </c>
      <c r="E18" s="13">
        <v>1503.5</v>
      </c>
      <c r="F18" s="13">
        <v>1387.8333333333333</v>
      </c>
      <c r="G18" s="13">
        <v>1285.7142857142858</v>
      </c>
      <c r="H18" s="80">
        <v>94.62285287528006</v>
      </c>
      <c r="I18" s="81">
        <v>101.27897681854516</v>
      </c>
      <c r="J18" s="105">
        <v>90.771558245083213</v>
      </c>
      <c r="K18" s="13">
        <v>-72</v>
      </c>
      <c r="L18" s="13">
        <v>16</v>
      </c>
      <c r="M18" s="13">
        <v>-130.71428571428555</v>
      </c>
      <c r="O18" s="7"/>
      <c r="P18" s="8"/>
    </row>
    <row r="19" spans="1:16" ht="15" customHeight="1" x14ac:dyDescent="0.2">
      <c r="A19" s="25" t="s">
        <v>34</v>
      </c>
      <c r="B19" s="26">
        <v>2431</v>
      </c>
      <c r="C19" s="27">
        <v>2403</v>
      </c>
      <c r="D19" s="41">
        <v>2554</v>
      </c>
      <c r="E19" s="27">
        <v>3166.0833333333335</v>
      </c>
      <c r="F19" s="27">
        <v>2793.4166666666665</v>
      </c>
      <c r="G19" s="27">
        <v>2630.8571428571427</v>
      </c>
      <c r="H19" s="82">
        <v>96.123447497177267</v>
      </c>
      <c r="I19" s="83">
        <v>106.28381190178943</v>
      </c>
      <c r="J19" s="106">
        <v>91.827474445275485</v>
      </c>
      <c r="K19" s="27">
        <v>-103</v>
      </c>
      <c r="L19" s="27">
        <v>151</v>
      </c>
      <c r="M19" s="27">
        <v>-234.14285714285734</v>
      </c>
      <c r="O19" s="7"/>
      <c r="P19" s="8"/>
    </row>
    <row r="20" spans="1:16" ht="15" customHeight="1" x14ac:dyDescent="0.2">
      <c r="A20" s="18"/>
      <c r="B20" s="13"/>
      <c r="C20" s="13"/>
      <c r="D20" s="13"/>
      <c r="E20" s="13"/>
      <c r="F20" s="13"/>
      <c r="G20" s="13"/>
      <c r="H20" s="81"/>
      <c r="I20" s="81"/>
      <c r="J20" s="81"/>
      <c r="K20" s="5"/>
      <c r="L20" s="5"/>
      <c r="O20" s="7"/>
      <c r="P20" s="8"/>
    </row>
    <row r="21" spans="1:16" s="66" customFormat="1" ht="15" customHeight="1" x14ac:dyDescent="0.2">
      <c r="A21" s="68" t="s">
        <v>147</v>
      </c>
    </row>
    <row r="22" spans="1:16" s="66" customFormat="1" ht="15" customHeight="1" x14ac:dyDescent="0.2"/>
    <row r="23" spans="1:16" s="66" customFormat="1" ht="15" customHeight="1" x14ac:dyDescent="0.2">
      <c r="A23" s="6"/>
    </row>
  </sheetData>
  <hyperlinks>
    <hyperlink ref="A21" location="Kazalo!A1" display="nazaj na kazalo" xr:uid="{00000000-0004-0000-04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showGridLines="0" tabSelected="1" workbookViewId="0"/>
  </sheetViews>
  <sheetFormatPr defaultColWidth="9.140625" defaultRowHeight="15" customHeight="1" x14ac:dyDescent="0.2"/>
  <cols>
    <col min="1" max="1" width="17.7109375" style="6" customWidth="1"/>
    <col min="2" max="7" width="9.28515625" style="6" customWidth="1"/>
    <col min="8" max="13" width="9.85546875" style="6" customWidth="1"/>
    <col min="14" max="14" width="9.140625" style="6"/>
    <col min="15" max="15" width="25.85546875" style="6" customWidth="1"/>
    <col min="16" max="16" width="9.140625" style="6"/>
    <col min="17" max="17" width="11.5703125" style="6" bestFit="1" customWidth="1"/>
    <col min="18" max="16384" width="9.140625" style="6"/>
  </cols>
  <sheetData>
    <row r="1" spans="1:17" ht="15" customHeight="1" x14ac:dyDescent="0.2">
      <c r="A1" s="9" t="s">
        <v>189</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49"/>
      <c r="B3" s="294"/>
      <c r="C3" s="295"/>
      <c r="D3" s="37"/>
      <c r="E3" s="29"/>
      <c r="F3" s="29"/>
      <c r="G3" s="29"/>
      <c r="H3" s="117"/>
      <c r="I3" s="286" t="s">
        <v>63</v>
      </c>
      <c r="J3" s="30"/>
      <c r="K3" s="29"/>
      <c r="L3" s="286" t="s">
        <v>190</v>
      </c>
      <c r="M3" s="29"/>
    </row>
    <row r="4" spans="1:17" ht="15" customHeight="1" x14ac:dyDescent="0.2">
      <c r="A4" s="241" t="s">
        <v>67</v>
      </c>
      <c r="B4" s="369"/>
      <c r="C4" s="370"/>
      <c r="D4" s="142"/>
      <c r="E4" s="288"/>
      <c r="F4" s="288"/>
      <c r="G4" s="288"/>
      <c r="H4" s="147" t="s">
        <v>646</v>
      </c>
      <c r="I4" s="143" t="s">
        <v>646</v>
      </c>
      <c r="J4" s="145" t="s">
        <v>647</v>
      </c>
      <c r="K4" s="141" t="s">
        <v>646</v>
      </c>
      <c r="L4" s="141" t="s">
        <v>646</v>
      </c>
      <c r="M4" s="141" t="s">
        <v>647</v>
      </c>
    </row>
    <row r="5" spans="1:17" ht="15" customHeight="1" x14ac:dyDescent="0.2">
      <c r="A5" s="242" t="s">
        <v>61</v>
      </c>
      <c r="B5" s="165" t="s">
        <v>594</v>
      </c>
      <c r="C5" s="166" t="s">
        <v>597</v>
      </c>
      <c r="D5" s="265" t="s">
        <v>646</v>
      </c>
      <c r="E5" s="166" t="s">
        <v>543</v>
      </c>
      <c r="F5" s="166" t="s">
        <v>557</v>
      </c>
      <c r="G5" s="166" t="s">
        <v>647</v>
      </c>
      <c r="H5" s="173" t="s">
        <v>648</v>
      </c>
      <c r="I5" s="174" t="s">
        <v>597</v>
      </c>
      <c r="J5" s="167" t="s">
        <v>649</v>
      </c>
      <c r="K5" s="166" t="s">
        <v>648</v>
      </c>
      <c r="L5" s="166" t="s">
        <v>597</v>
      </c>
      <c r="M5" s="166" t="s">
        <v>649</v>
      </c>
    </row>
    <row r="6" spans="1:17" ht="15" customHeight="1" x14ac:dyDescent="0.2">
      <c r="A6" s="21" t="s">
        <v>22</v>
      </c>
      <c r="B6" s="22">
        <v>43196</v>
      </c>
      <c r="C6" s="23">
        <v>42398</v>
      </c>
      <c r="D6" s="38">
        <v>43799</v>
      </c>
      <c r="E6" s="23">
        <v>48709</v>
      </c>
      <c r="F6" s="23">
        <v>45982.333333333336</v>
      </c>
      <c r="G6" s="23">
        <v>45432.142857142855</v>
      </c>
      <c r="H6" s="74">
        <v>98.681957462148517</v>
      </c>
      <c r="I6" s="76">
        <v>103.30440115099768</v>
      </c>
      <c r="J6" s="125">
        <v>97.774723838862712</v>
      </c>
      <c r="K6" s="23">
        <v>-585</v>
      </c>
      <c r="L6" s="24">
        <v>1401</v>
      </c>
      <c r="M6" s="24">
        <v>-1034</v>
      </c>
    </row>
    <row r="7" spans="1:17" ht="12.75" customHeight="1" x14ac:dyDescent="0.2">
      <c r="A7" s="11"/>
      <c r="B7" s="15"/>
      <c r="C7" s="16"/>
      <c r="D7" s="39"/>
      <c r="E7" s="16"/>
      <c r="F7" s="16"/>
      <c r="G7" s="16"/>
      <c r="H7" s="77"/>
      <c r="I7" s="79"/>
      <c r="J7" s="119"/>
      <c r="K7" s="16"/>
      <c r="L7" s="17"/>
      <c r="M7" s="17"/>
    </row>
    <row r="8" spans="1:17" ht="15" customHeight="1" x14ac:dyDescent="0.2">
      <c r="A8" s="18" t="s">
        <v>23</v>
      </c>
      <c r="B8" s="12">
        <v>4989</v>
      </c>
      <c r="C8" s="13">
        <v>4905</v>
      </c>
      <c r="D8" s="40">
        <v>5027</v>
      </c>
      <c r="E8" s="13">
        <v>5603.25</v>
      </c>
      <c r="F8" s="13">
        <v>5206.416666666667</v>
      </c>
      <c r="G8" s="13">
        <v>5181.4285714285716</v>
      </c>
      <c r="H8" s="80">
        <v>98.145255759468952</v>
      </c>
      <c r="I8" s="81">
        <v>102.48725790010194</v>
      </c>
      <c r="J8" s="105">
        <v>98.653610771113847</v>
      </c>
      <c r="K8" s="13">
        <v>-95</v>
      </c>
      <c r="L8" s="13">
        <v>122</v>
      </c>
      <c r="M8" s="13">
        <v>-70.714285714285325</v>
      </c>
    </row>
    <row r="9" spans="1:17" ht="15" customHeight="1" x14ac:dyDescent="0.2">
      <c r="A9" s="18" t="s">
        <v>24</v>
      </c>
      <c r="B9" s="12">
        <v>2958</v>
      </c>
      <c r="C9" s="13">
        <v>2824</v>
      </c>
      <c r="D9" s="40">
        <v>2965</v>
      </c>
      <c r="E9" s="13">
        <v>3356.75</v>
      </c>
      <c r="F9" s="13">
        <v>3175.6666666666665</v>
      </c>
      <c r="G9" s="13">
        <v>3168.5714285714284</v>
      </c>
      <c r="H9" s="80">
        <v>101.4715947980835</v>
      </c>
      <c r="I9" s="81">
        <v>104.9929178470255</v>
      </c>
      <c r="J9" s="105">
        <v>98.586541025868954</v>
      </c>
      <c r="K9" s="13">
        <v>43</v>
      </c>
      <c r="L9" s="13">
        <v>141</v>
      </c>
      <c r="M9" s="13">
        <v>-45.428571428571558</v>
      </c>
      <c r="P9" s="7"/>
      <c r="Q9" s="8"/>
    </row>
    <row r="10" spans="1:17" ht="15" customHeight="1" x14ac:dyDescent="0.2">
      <c r="A10" s="18" t="s">
        <v>25</v>
      </c>
      <c r="B10" s="12">
        <v>2778</v>
      </c>
      <c r="C10" s="13">
        <v>2678</v>
      </c>
      <c r="D10" s="40">
        <v>2779</v>
      </c>
      <c r="E10" s="13">
        <v>2924.1666666666665</v>
      </c>
      <c r="F10" s="13">
        <v>2907</v>
      </c>
      <c r="G10" s="13">
        <v>2973.2857142857142</v>
      </c>
      <c r="H10" s="80">
        <v>99.498746867167924</v>
      </c>
      <c r="I10" s="81">
        <v>103.77147124719941</v>
      </c>
      <c r="J10" s="105">
        <v>102.33552955059493</v>
      </c>
      <c r="K10" s="13">
        <v>-14</v>
      </c>
      <c r="L10" s="13">
        <v>101</v>
      </c>
      <c r="M10" s="13">
        <v>67.857142857142662</v>
      </c>
      <c r="P10" s="7"/>
      <c r="Q10" s="8"/>
    </row>
    <row r="11" spans="1:17" ht="15" customHeight="1" x14ac:dyDescent="0.2">
      <c r="A11" s="18" t="s">
        <v>26</v>
      </c>
      <c r="B11" s="12">
        <v>12737</v>
      </c>
      <c r="C11" s="13">
        <v>12671</v>
      </c>
      <c r="D11" s="40">
        <v>13040</v>
      </c>
      <c r="E11" s="13">
        <v>13875.416666666666</v>
      </c>
      <c r="F11" s="13">
        <v>13134.916666666666</v>
      </c>
      <c r="G11" s="13">
        <v>13073.714285714286</v>
      </c>
      <c r="H11" s="80">
        <v>101.45491324982494</v>
      </c>
      <c r="I11" s="81">
        <v>102.91216162891644</v>
      </c>
      <c r="J11" s="105">
        <v>98.834710297532268</v>
      </c>
      <c r="K11" s="13">
        <v>187</v>
      </c>
      <c r="L11" s="13">
        <v>369</v>
      </c>
      <c r="M11" s="13">
        <v>-154.14285714285688</v>
      </c>
      <c r="P11" s="7"/>
      <c r="Q11" s="8"/>
    </row>
    <row r="12" spans="1:17" ht="15" customHeight="1" x14ac:dyDescent="0.2">
      <c r="A12" s="18" t="s">
        <v>27</v>
      </c>
      <c r="B12" s="12">
        <v>6164</v>
      </c>
      <c r="C12" s="13">
        <v>6088</v>
      </c>
      <c r="D12" s="40">
        <v>6285</v>
      </c>
      <c r="E12" s="13">
        <v>6557.916666666667</v>
      </c>
      <c r="F12" s="13">
        <v>6271.75</v>
      </c>
      <c r="G12" s="13">
        <v>6504.4285714285716</v>
      </c>
      <c r="H12" s="80">
        <v>104.40199335548172</v>
      </c>
      <c r="I12" s="81">
        <v>103.23587385019709</v>
      </c>
      <c r="J12" s="105">
        <v>102.53344142683423</v>
      </c>
      <c r="K12" s="13">
        <v>265</v>
      </c>
      <c r="L12" s="13">
        <v>197</v>
      </c>
      <c r="M12" s="13">
        <v>160.71428571428623</v>
      </c>
      <c r="P12" s="7"/>
      <c r="Q12" s="8"/>
    </row>
    <row r="13" spans="1:17" ht="15" customHeight="1" x14ac:dyDescent="0.2">
      <c r="A13" s="18" t="s">
        <v>28</v>
      </c>
      <c r="B13" s="12">
        <v>2619</v>
      </c>
      <c r="C13" s="13">
        <v>2506</v>
      </c>
      <c r="D13" s="40">
        <v>2570</v>
      </c>
      <c r="E13" s="13">
        <v>3209.5</v>
      </c>
      <c r="F13" s="13">
        <v>3082.4166666666665</v>
      </c>
      <c r="G13" s="13">
        <v>2891.7142857142858</v>
      </c>
      <c r="H13" s="80">
        <v>88.927335640138409</v>
      </c>
      <c r="I13" s="81">
        <v>102.55387071029529</v>
      </c>
      <c r="J13" s="105">
        <v>90.840551092761302</v>
      </c>
      <c r="K13" s="13">
        <v>-320</v>
      </c>
      <c r="L13" s="13">
        <v>64</v>
      </c>
      <c r="M13" s="13">
        <v>-291.57142857142844</v>
      </c>
      <c r="P13" s="7"/>
      <c r="Q13" s="8"/>
    </row>
    <row r="14" spans="1:17" ht="15" customHeight="1" x14ac:dyDescent="0.2">
      <c r="A14" s="18" t="s">
        <v>29</v>
      </c>
      <c r="B14" s="12">
        <v>1390</v>
      </c>
      <c r="C14" s="13">
        <v>1349</v>
      </c>
      <c r="D14" s="40">
        <v>1407</v>
      </c>
      <c r="E14" s="13">
        <v>1749.75</v>
      </c>
      <c r="F14" s="13">
        <v>1579.5</v>
      </c>
      <c r="G14" s="13">
        <v>1489</v>
      </c>
      <c r="H14" s="80">
        <v>91.186001296176272</v>
      </c>
      <c r="I14" s="81">
        <v>104.29948109710895</v>
      </c>
      <c r="J14" s="105">
        <v>94.539682539682531</v>
      </c>
      <c r="K14" s="13">
        <v>-136</v>
      </c>
      <c r="L14" s="13">
        <v>58</v>
      </c>
      <c r="M14" s="13">
        <v>-86</v>
      </c>
      <c r="P14" s="7"/>
      <c r="Q14" s="8"/>
    </row>
    <row r="15" spans="1:17" ht="15" customHeight="1" x14ac:dyDescent="0.2">
      <c r="A15" s="18" t="s">
        <v>30</v>
      </c>
      <c r="B15" s="12">
        <v>2432</v>
      </c>
      <c r="C15" s="13">
        <v>2336</v>
      </c>
      <c r="D15" s="40">
        <v>2412</v>
      </c>
      <c r="E15" s="13">
        <v>2722</v>
      </c>
      <c r="F15" s="13">
        <v>2589.0833333333335</v>
      </c>
      <c r="G15" s="13">
        <v>2515.4285714285716</v>
      </c>
      <c r="H15" s="80">
        <v>95.562599049128366</v>
      </c>
      <c r="I15" s="81">
        <v>103.25342465753424</v>
      </c>
      <c r="J15" s="105">
        <v>96.901656485608939</v>
      </c>
      <c r="K15" s="13">
        <v>-112</v>
      </c>
      <c r="L15" s="13">
        <v>76</v>
      </c>
      <c r="M15" s="13">
        <v>-80.428571428571104</v>
      </c>
      <c r="P15" s="7"/>
      <c r="Q15" s="8"/>
    </row>
    <row r="16" spans="1:17" ht="15" customHeight="1" x14ac:dyDescent="0.2">
      <c r="A16" s="18" t="s">
        <v>31</v>
      </c>
      <c r="B16" s="12">
        <v>1725</v>
      </c>
      <c r="C16" s="13">
        <v>1676</v>
      </c>
      <c r="D16" s="40">
        <v>1715</v>
      </c>
      <c r="E16" s="13">
        <v>1794</v>
      </c>
      <c r="F16" s="13">
        <v>1813.0833333333333</v>
      </c>
      <c r="G16" s="13">
        <v>1836.8571428571429</v>
      </c>
      <c r="H16" s="80">
        <v>99.883517763541064</v>
      </c>
      <c r="I16" s="81">
        <v>102.32696897374703</v>
      </c>
      <c r="J16" s="105">
        <v>100.82333568572102</v>
      </c>
      <c r="K16" s="13">
        <v>-2</v>
      </c>
      <c r="L16" s="13">
        <v>39</v>
      </c>
      <c r="M16" s="13">
        <v>15</v>
      </c>
      <c r="P16" s="7"/>
      <c r="Q16" s="8"/>
    </row>
    <row r="17" spans="1:17" ht="15" customHeight="1" x14ac:dyDescent="0.2">
      <c r="A17" s="18" t="s">
        <v>32</v>
      </c>
      <c r="B17" s="12">
        <v>1750</v>
      </c>
      <c r="C17" s="13">
        <v>1711</v>
      </c>
      <c r="D17" s="40">
        <v>1778</v>
      </c>
      <c r="E17" s="13">
        <v>2246.6666666666665</v>
      </c>
      <c r="F17" s="13">
        <v>2041.25</v>
      </c>
      <c r="G17" s="13">
        <v>1881.1428571428571</v>
      </c>
      <c r="H17" s="80">
        <v>88.722554890219556</v>
      </c>
      <c r="I17" s="81">
        <v>103.91583869082407</v>
      </c>
      <c r="J17" s="105">
        <v>91.071305069506877</v>
      </c>
      <c r="K17" s="13">
        <v>-226</v>
      </c>
      <c r="L17" s="13">
        <v>67</v>
      </c>
      <c r="M17" s="13">
        <v>-184.42857142857133</v>
      </c>
      <c r="P17" s="7"/>
      <c r="Q17" s="8"/>
    </row>
    <row r="18" spans="1:17" ht="15" customHeight="1" x14ac:dyDescent="0.2">
      <c r="A18" s="18" t="s">
        <v>33</v>
      </c>
      <c r="B18" s="12">
        <v>1223</v>
      </c>
      <c r="C18" s="13">
        <v>1251</v>
      </c>
      <c r="D18" s="40">
        <v>1267</v>
      </c>
      <c r="E18" s="13">
        <v>1503.5</v>
      </c>
      <c r="F18" s="13">
        <v>1387.8333333333333</v>
      </c>
      <c r="G18" s="13">
        <v>1285.7142857142858</v>
      </c>
      <c r="H18" s="80">
        <v>94.62285287528006</v>
      </c>
      <c r="I18" s="81">
        <v>101.27897681854516</v>
      </c>
      <c r="J18" s="105">
        <v>90.771558245083213</v>
      </c>
      <c r="K18" s="13">
        <v>-72</v>
      </c>
      <c r="L18" s="13">
        <v>16</v>
      </c>
      <c r="M18" s="13">
        <v>-130.71428571428555</v>
      </c>
      <c r="P18" s="7"/>
      <c r="Q18" s="8"/>
    </row>
    <row r="19" spans="1:17" ht="15" customHeight="1" x14ac:dyDescent="0.2">
      <c r="A19" s="25" t="s">
        <v>34</v>
      </c>
      <c r="B19" s="26">
        <v>2431</v>
      </c>
      <c r="C19" s="27">
        <v>2403</v>
      </c>
      <c r="D19" s="41">
        <v>2554</v>
      </c>
      <c r="E19" s="27">
        <v>3166.0833333333335</v>
      </c>
      <c r="F19" s="27">
        <v>2793.4166666666665</v>
      </c>
      <c r="G19" s="27">
        <v>2630.8571428571427</v>
      </c>
      <c r="H19" s="82">
        <v>96.123447497177267</v>
      </c>
      <c r="I19" s="83">
        <v>106.28381190178943</v>
      </c>
      <c r="J19" s="106">
        <v>91.827474445275485</v>
      </c>
      <c r="K19" s="27">
        <v>-103</v>
      </c>
      <c r="L19" s="27">
        <v>151</v>
      </c>
      <c r="M19" s="27">
        <v>-234.14285714285734</v>
      </c>
      <c r="P19" s="7"/>
      <c r="Q19" s="8"/>
    </row>
    <row r="20" spans="1:17" ht="15" customHeight="1" x14ac:dyDescent="0.2">
      <c r="A20" s="10"/>
      <c r="B20" s="10"/>
      <c r="C20" s="10"/>
      <c r="D20" s="10"/>
      <c r="E20" s="10"/>
      <c r="F20" s="10"/>
      <c r="G20" s="10"/>
      <c r="H20" s="10"/>
      <c r="I20" s="10"/>
      <c r="J20" s="10"/>
      <c r="K20" s="10"/>
      <c r="L20" s="10"/>
      <c r="M20" s="10"/>
    </row>
    <row r="21" spans="1:17" ht="15" customHeight="1" x14ac:dyDescent="0.2">
      <c r="A21" s="68" t="s">
        <v>147</v>
      </c>
    </row>
  </sheetData>
  <mergeCells count="1">
    <mergeCell ref="B4:C4"/>
  </mergeCells>
  <hyperlinks>
    <hyperlink ref="A21" location="Kazalo!A1" display="nazaj na kazalo" xr:uid="{00000000-0004-0000-06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5"/>
  <sheetViews>
    <sheetView showGridLines="0" tabSelected="1" workbookViewId="0"/>
  </sheetViews>
  <sheetFormatPr defaultColWidth="9.140625" defaultRowHeight="15" customHeight="1" x14ac:dyDescent="0.2"/>
  <cols>
    <col min="1" max="1" width="21.5703125" style="6" customWidth="1"/>
    <col min="2" max="7" width="9.28515625" style="6" customWidth="1"/>
    <col min="8" max="10" width="9.85546875" style="6" customWidth="1"/>
    <col min="11" max="12" width="8.28515625" style="6" customWidth="1"/>
    <col min="13" max="13" width="9" style="6" customWidth="1"/>
    <col min="14" max="15" width="9.140625" style="6"/>
    <col min="16" max="16" width="11.5703125" style="6" bestFit="1" customWidth="1"/>
    <col min="17" max="16384" width="9.140625" style="6"/>
  </cols>
  <sheetData>
    <row r="1" spans="1:16" ht="15" customHeight="1" x14ac:dyDescent="0.2">
      <c r="A1" s="9" t="s">
        <v>191</v>
      </c>
      <c r="B1" s="1"/>
      <c r="C1" s="1"/>
      <c r="D1" s="1"/>
      <c r="E1" s="1"/>
      <c r="F1" s="1"/>
      <c r="G1" s="1"/>
      <c r="H1" s="1"/>
      <c r="I1" s="1"/>
      <c r="J1" s="1"/>
      <c r="K1" s="1"/>
      <c r="L1" s="1"/>
      <c r="M1" s="1"/>
    </row>
    <row r="2" spans="1:16" ht="15" customHeight="1" x14ac:dyDescent="0.2">
      <c r="A2" s="1"/>
      <c r="B2" s="1"/>
      <c r="C2" s="1"/>
      <c r="D2" s="1"/>
      <c r="E2" s="1"/>
      <c r="F2" s="1"/>
      <c r="G2" s="1"/>
      <c r="H2" s="1"/>
      <c r="I2" s="1"/>
      <c r="J2" s="1"/>
      <c r="K2" s="1"/>
      <c r="L2" s="1"/>
      <c r="M2" s="1"/>
    </row>
    <row r="3" spans="1:16" ht="15" customHeight="1" x14ac:dyDescent="0.2">
      <c r="A3" s="51"/>
      <c r="B3" s="294"/>
      <c r="C3" s="295"/>
      <c r="D3" s="37"/>
      <c r="E3" s="29"/>
      <c r="F3" s="29"/>
      <c r="G3" s="29"/>
      <c r="H3" s="117"/>
      <c r="I3" s="286" t="s">
        <v>63</v>
      </c>
      <c r="J3" s="30"/>
      <c r="K3" s="29"/>
      <c r="L3" s="286" t="s">
        <v>190</v>
      </c>
      <c r="M3" s="29"/>
    </row>
    <row r="4" spans="1:16" ht="15" customHeight="1" x14ac:dyDescent="0.2">
      <c r="A4" s="118" t="s">
        <v>89</v>
      </c>
      <c r="B4" s="369"/>
      <c r="C4" s="370"/>
      <c r="D4" s="142"/>
      <c r="E4" s="288"/>
      <c r="F4" s="288"/>
      <c r="G4" s="288"/>
      <c r="H4" s="147" t="s">
        <v>646</v>
      </c>
      <c r="I4" s="143" t="s">
        <v>646</v>
      </c>
      <c r="J4" s="145" t="s">
        <v>647</v>
      </c>
      <c r="K4" s="141" t="s">
        <v>646</v>
      </c>
      <c r="L4" s="141" t="s">
        <v>646</v>
      </c>
      <c r="M4" s="141" t="s">
        <v>647</v>
      </c>
    </row>
    <row r="5" spans="1:16" ht="15" customHeight="1" x14ac:dyDescent="0.2">
      <c r="A5" s="175" t="s">
        <v>60</v>
      </c>
      <c r="B5" s="165" t="s">
        <v>594</v>
      </c>
      <c r="C5" s="166" t="s">
        <v>597</v>
      </c>
      <c r="D5" s="265" t="s">
        <v>646</v>
      </c>
      <c r="E5" s="166" t="s">
        <v>543</v>
      </c>
      <c r="F5" s="166" t="s">
        <v>557</v>
      </c>
      <c r="G5" s="166" t="s">
        <v>647</v>
      </c>
      <c r="H5" s="173" t="s">
        <v>648</v>
      </c>
      <c r="I5" s="174" t="s">
        <v>597</v>
      </c>
      <c r="J5" s="167" t="s">
        <v>649</v>
      </c>
      <c r="K5" s="166" t="s">
        <v>648</v>
      </c>
      <c r="L5" s="166" t="s">
        <v>597</v>
      </c>
      <c r="M5" s="166" t="s">
        <v>649</v>
      </c>
      <c r="N5" s="85"/>
      <c r="O5" s="85"/>
      <c r="P5" s="85"/>
    </row>
    <row r="6" spans="1:16" ht="15" customHeight="1" x14ac:dyDescent="0.2">
      <c r="A6" s="21" t="s">
        <v>22</v>
      </c>
      <c r="B6" s="22">
        <v>43196</v>
      </c>
      <c r="C6" s="23">
        <v>42398</v>
      </c>
      <c r="D6" s="38">
        <v>43799</v>
      </c>
      <c r="E6" s="23">
        <v>48709</v>
      </c>
      <c r="F6" s="23">
        <v>45982.333333333336</v>
      </c>
      <c r="G6" s="23">
        <v>45432.142857142855</v>
      </c>
      <c r="H6" s="74">
        <v>98.681957462148517</v>
      </c>
      <c r="I6" s="76">
        <v>103.30440115099768</v>
      </c>
      <c r="J6" s="125">
        <v>97.774723838862712</v>
      </c>
      <c r="K6" s="23">
        <v>-585</v>
      </c>
      <c r="L6" s="24">
        <v>1401</v>
      </c>
      <c r="M6" s="24">
        <v>-1034</v>
      </c>
      <c r="N6" s="85"/>
      <c r="O6" s="85"/>
      <c r="P6" s="85"/>
    </row>
    <row r="7" spans="1:16" ht="12.75" customHeight="1" x14ac:dyDescent="0.2">
      <c r="A7" s="11"/>
      <c r="B7" s="15"/>
      <c r="C7" s="16"/>
      <c r="D7" s="39"/>
      <c r="E7" s="16"/>
      <c r="F7" s="16"/>
      <c r="G7" s="16"/>
      <c r="H7" s="77"/>
      <c r="I7" s="79"/>
      <c r="J7" s="119"/>
      <c r="K7" s="16"/>
      <c r="L7" s="17"/>
      <c r="M7" s="17"/>
      <c r="N7" s="85"/>
      <c r="O7" s="85"/>
      <c r="P7" s="85"/>
    </row>
    <row r="8" spans="1:16" ht="15" customHeight="1" x14ac:dyDescent="0.2">
      <c r="A8" s="70" t="s">
        <v>35</v>
      </c>
      <c r="B8" s="71">
        <v>25022</v>
      </c>
      <c r="C8" s="17">
        <v>24552</v>
      </c>
      <c r="D8" s="72">
        <v>25293</v>
      </c>
      <c r="E8" s="17">
        <v>28572.083333333332</v>
      </c>
      <c r="F8" s="17">
        <v>26888.666666666668</v>
      </c>
      <c r="G8" s="17">
        <v>26424.714285714286</v>
      </c>
      <c r="H8" s="126">
        <v>97.445677300046228</v>
      </c>
      <c r="I8" s="79">
        <v>103.01808406647118</v>
      </c>
      <c r="J8" s="119">
        <v>97.12672950195595</v>
      </c>
      <c r="K8" s="146">
        <v>-663</v>
      </c>
      <c r="L8" s="146">
        <v>741</v>
      </c>
      <c r="M8" s="146">
        <v>-781.71428571428623</v>
      </c>
      <c r="N8" s="85"/>
      <c r="O8" s="85"/>
      <c r="P8" s="85"/>
    </row>
    <row r="9" spans="1:16" ht="15" customHeight="1" x14ac:dyDescent="0.2">
      <c r="A9" s="43" t="s">
        <v>41</v>
      </c>
      <c r="B9" s="12">
        <v>3482</v>
      </c>
      <c r="C9" s="13">
        <v>3383</v>
      </c>
      <c r="D9" s="40">
        <v>3479</v>
      </c>
      <c r="E9" s="13">
        <v>3743.0833333333335</v>
      </c>
      <c r="F9" s="13">
        <v>3638.75</v>
      </c>
      <c r="G9" s="13">
        <v>3595.1428571428573</v>
      </c>
      <c r="H9" s="80">
        <v>97.752177577971338</v>
      </c>
      <c r="I9" s="81">
        <v>102.83771800177357</v>
      </c>
      <c r="J9" s="105">
        <v>99.172446406052956</v>
      </c>
      <c r="K9" s="132">
        <v>-80</v>
      </c>
      <c r="L9" s="132">
        <v>96</v>
      </c>
      <c r="M9" s="132">
        <v>-30</v>
      </c>
      <c r="N9" s="85"/>
      <c r="O9" s="87"/>
      <c r="P9" s="88"/>
    </row>
    <row r="10" spans="1:16" ht="15" customHeight="1" x14ac:dyDescent="0.2">
      <c r="A10" s="43" t="s">
        <v>38</v>
      </c>
      <c r="B10" s="12">
        <v>1336</v>
      </c>
      <c r="C10" s="13">
        <v>1321</v>
      </c>
      <c r="D10" s="40">
        <v>1393</v>
      </c>
      <c r="E10" s="13">
        <v>1563.0833333333333</v>
      </c>
      <c r="F10" s="13">
        <v>1484.5</v>
      </c>
      <c r="G10" s="13">
        <v>1437.5714285714287</v>
      </c>
      <c r="H10" s="80">
        <v>96.002756719503793</v>
      </c>
      <c r="I10" s="81">
        <v>105.45041635124906</v>
      </c>
      <c r="J10" s="105">
        <v>96.057655593738062</v>
      </c>
      <c r="K10" s="132">
        <v>-58</v>
      </c>
      <c r="L10" s="132">
        <v>72</v>
      </c>
      <c r="M10" s="132">
        <v>-59</v>
      </c>
      <c r="N10" s="85"/>
      <c r="O10" s="87"/>
      <c r="P10" s="88"/>
    </row>
    <row r="11" spans="1:16" ht="15" customHeight="1" x14ac:dyDescent="0.2">
      <c r="A11" s="43" t="s">
        <v>37</v>
      </c>
      <c r="B11" s="12">
        <v>7652</v>
      </c>
      <c r="C11" s="13">
        <v>7513</v>
      </c>
      <c r="D11" s="40">
        <v>7705</v>
      </c>
      <c r="E11" s="13">
        <v>8161.333333333333</v>
      </c>
      <c r="F11" s="13">
        <v>7881.833333333333</v>
      </c>
      <c r="G11" s="13">
        <v>8084.1428571428569</v>
      </c>
      <c r="H11" s="80">
        <v>101.46168027390046</v>
      </c>
      <c r="I11" s="81">
        <v>102.5555703447358</v>
      </c>
      <c r="J11" s="105">
        <v>101.80074836295603</v>
      </c>
      <c r="K11" s="132">
        <v>111</v>
      </c>
      <c r="L11" s="132">
        <v>192</v>
      </c>
      <c r="M11" s="132">
        <v>143</v>
      </c>
      <c r="N11" s="85"/>
      <c r="O11" s="87"/>
      <c r="P11" s="88"/>
    </row>
    <row r="12" spans="1:16" ht="15" customHeight="1" x14ac:dyDescent="0.2">
      <c r="A12" s="43" t="s">
        <v>36</v>
      </c>
      <c r="B12" s="12">
        <v>2634</v>
      </c>
      <c r="C12" s="13">
        <v>2524</v>
      </c>
      <c r="D12" s="40">
        <v>2582</v>
      </c>
      <c r="E12" s="13">
        <v>3235.0833333333335</v>
      </c>
      <c r="F12" s="13">
        <v>3084.8333333333335</v>
      </c>
      <c r="G12" s="13">
        <v>2895.1428571428573</v>
      </c>
      <c r="H12" s="80">
        <v>89.311656866136275</v>
      </c>
      <c r="I12" s="81">
        <v>102.29793977812996</v>
      </c>
      <c r="J12" s="105">
        <v>90.911537771397818</v>
      </c>
      <c r="K12" s="132">
        <v>-309</v>
      </c>
      <c r="L12" s="132">
        <v>58</v>
      </c>
      <c r="M12" s="132">
        <v>-289.4285714285711</v>
      </c>
      <c r="N12" s="85"/>
      <c r="O12" s="87"/>
      <c r="P12" s="88"/>
    </row>
    <row r="13" spans="1:16" ht="15" customHeight="1" x14ac:dyDescent="0.2">
      <c r="A13" s="43" t="s">
        <v>469</v>
      </c>
      <c r="B13" s="12">
        <v>1773</v>
      </c>
      <c r="C13" s="13">
        <v>1739</v>
      </c>
      <c r="D13" s="40">
        <v>1795</v>
      </c>
      <c r="E13" s="13">
        <v>2296.9166666666665</v>
      </c>
      <c r="F13" s="13">
        <v>2072.8333333333335</v>
      </c>
      <c r="G13" s="13">
        <v>1897.4285714285713</v>
      </c>
      <c r="H13" s="80">
        <v>88.423645320197039</v>
      </c>
      <c r="I13" s="81">
        <v>103.22024151811387</v>
      </c>
      <c r="J13" s="105">
        <v>90.587914336379754</v>
      </c>
      <c r="K13" s="132">
        <v>-235</v>
      </c>
      <c r="L13" s="132">
        <v>56</v>
      </c>
      <c r="M13" s="132">
        <v>-197.14285714285711</v>
      </c>
      <c r="N13" s="85"/>
      <c r="O13" s="87"/>
      <c r="P13" s="88"/>
    </row>
    <row r="14" spans="1:16" ht="15" customHeight="1" x14ac:dyDescent="0.2">
      <c r="A14" s="43" t="s">
        <v>470</v>
      </c>
      <c r="B14" s="12">
        <v>893</v>
      </c>
      <c r="C14" s="13">
        <v>875</v>
      </c>
      <c r="D14" s="40">
        <v>944</v>
      </c>
      <c r="E14" s="13">
        <v>944.83333333333337</v>
      </c>
      <c r="F14" s="13">
        <v>889.33333333333337</v>
      </c>
      <c r="G14" s="13">
        <v>926.42857142857144</v>
      </c>
      <c r="H14" s="80">
        <v>111.84834123222748</v>
      </c>
      <c r="I14" s="81">
        <v>107.8857142857143</v>
      </c>
      <c r="J14" s="105">
        <v>103.18217979315831</v>
      </c>
      <c r="K14" s="132">
        <v>100</v>
      </c>
      <c r="L14" s="132">
        <v>69</v>
      </c>
      <c r="M14" s="132">
        <v>28.571428571428555</v>
      </c>
      <c r="N14" s="85"/>
      <c r="O14" s="87"/>
      <c r="P14" s="88"/>
    </row>
    <row r="15" spans="1:16" ht="15" customHeight="1" x14ac:dyDescent="0.2">
      <c r="A15" s="43" t="s">
        <v>39</v>
      </c>
      <c r="B15" s="12">
        <v>6047</v>
      </c>
      <c r="C15" s="13">
        <v>5965</v>
      </c>
      <c r="D15" s="40">
        <v>6150</v>
      </c>
      <c r="E15" s="13">
        <v>7146.166666666667</v>
      </c>
      <c r="F15" s="13">
        <v>6464.75</v>
      </c>
      <c r="G15" s="13">
        <v>6328.5714285714284</v>
      </c>
      <c r="H15" s="80">
        <v>97.992351816443588</v>
      </c>
      <c r="I15" s="81">
        <v>103.10142497904442</v>
      </c>
      <c r="J15" s="105">
        <v>96.4595218394809</v>
      </c>
      <c r="K15" s="132">
        <v>-126</v>
      </c>
      <c r="L15" s="132">
        <v>185</v>
      </c>
      <c r="M15" s="132">
        <v>-232.28571428571468</v>
      </c>
      <c r="N15" s="85"/>
      <c r="O15" s="87"/>
      <c r="P15" s="88"/>
    </row>
    <row r="16" spans="1:16" ht="15" customHeight="1" x14ac:dyDescent="0.2">
      <c r="A16" s="43" t="s">
        <v>40</v>
      </c>
      <c r="B16" s="12">
        <v>1205</v>
      </c>
      <c r="C16" s="13">
        <v>1232</v>
      </c>
      <c r="D16" s="40">
        <v>1245</v>
      </c>
      <c r="E16" s="13">
        <v>1481.5833333333333</v>
      </c>
      <c r="F16" s="13">
        <v>1371.8333333333333</v>
      </c>
      <c r="G16" s="13">
        <v>1260.2857142857142</v>
      </c>
      <c r="H16" s="80">
        <v>94.965675057208244</v>
      </c>
      <c r="I16" s="81">
        <v>101.0551948051948</v>
      </c>
      <c r="J16" s="105">
        <v>89.654471544715449</v>
      </c>
      <c r="K16" s="132">
        <v>-66</v>
      </c>
      <c r="L16" s="132">
        <v>13</v>
      </c>
      <c r="M16" s="132">
        <v>-145.42857142857156</v>
      </c>
      <c r="N16" s="85"/>
      <c r="O16" s="87"/>
      <c r="P16" s="88"/>
    </row>
    <row r="17" spans="1:16" ht="15" customHeight="1" x14ac:dyDescent="0.2">
      <c r="A17" s="43"/>
      <c r="B17" s="12"/>
      <c r="C17" s="13"/>
      <c r="D17" s="40"/>
      <c r="E17" s="13"/>
      <c r="F17" s="13"/>
      <c r="G17" s="13"/>
      <c r="H17" s="80"/>
      <c r="I17" s="81"/>
      <c r="J17" s="105"/>
      <c r="K17" s="132"/>
      <c r="L17" s="132"/>
      <c r="M17" s="132"/>
      <c r="N17" s="85"/>
      <c r="O17" s="87"/>
      <c r="P17" s="88"/>
    </row>
    <row r="18" spans="1:16" ht="15" customHeight="1" x14ac:dyDescent="0.2">
      <c r="A18" s="70" t="s">
        <v>42</v>
      </c>
      <c r="B18" s="71">
        <v>17069</v>
      </c>
      <c r="C18" s="17">
        <v>16769</v>
      </c>
      <c r="D18" s="72">
        <v>17286</v>
      </c>
      <c r="E18" s="17">
        <v>19311</v>
      </c>
      <c r="F18" s="17">
        <v>18133.916666666668</v>
      </c>
      <c r="G18" s="17">
        <v>17788.428571428572</v>
      </c>
      <c r="H18" s="126">
        <v>98.009865623405346</v>
      </c>
      <c r="I18" s="79">
        <v>103.08306995050391</v>
      </c>
      <c r="J18" s="119">
        <v>97.277428830349052</v>
      </c>
      <c r="K18" s="146">
        <v>-351</v>
      </c>
      <c r="L18" s="146">
        <v>517</v>
      </c>
      <c r="M18" s="146">
        <v>-497.8571428571413</v>
      </c>
      <c r="N18" s="85"/>
      <c r="O18" s="87"/>
      <c r="P18" s="88"/>
    </row>
    <row r="19" spans="1:16" ht="15" customHeight="1" x14ac:dyDescent="0.2">
      <c r="A19" s="43" t="s">
        <v>44</v>
      </c>
      <c r="B19" s="12">
        <v>2771</v>
      </c>
      <c r="C19" s="13">
        <v>2686</v>
      </c>
      <c r="D19" s="40">
        <v>2771</v>
      </c>
      <c r="E19" s="13">
        <v>2945.4166666666665</v>
      </c>
      <c r="F19" s="13">
        <v>2900</v>
      </c>
      <c r="G19" s="13">
        <v>2945.1428571428573</v>
      </c>
      <c r="H19" s="80">
        <v>98.752672843905913</v>
      </c>
      <c r="I19" s="81">
        <v>103.16455696202532</v>
      </c>
      <c r="J19" s="105">
        <v>101.62673765158239</v>
      </c>
      <c r="K19" s="132">
        <v>-35</v>
      </c>
      <c r="L19" s="132">
        <v>85</v>
      </c>
      <c r="M19" s="132">
        <v>47.142857142857338</v>
      </c>
      <c r="N19" s="85"/>
      <c r="O19" s="87"/>
      <c r="P19" s="88"/>
    </row>
    <row r="20" spans="1:16" ht="15" customHeight="1" x14ac:dyDescent="0.2">
      <c r="A20" s="43" t="s">
        <v>45</v>
      </c>
      <c r="B20" s="12">
        <v>1429</v>
      </c>
      <c r="C20" s="13">
        <v>1395</v>
      </c>
      <c r="D20" s="40">
        <v>1444</v>
      </c>
      <c r="E20" s="13">
        <v>1771.1666666666667</v>
      </c>
      <c r="F20" s="13">
        <v>1620.5</v>
      </c>
      <c r="G20" s="13">
        <v>1533.2857142857142</v>
      </c>
      <c r="H20" s="80">
        <v>91.50823827629911</v>
      </c>
      <c r="I20" s="81">
        <v>103.51254480286738</v>
      </c>
      <c r="J20" s="105">
        <v>94.848002827854359</v>
      </c>
      <c r="K20" s="132">
        <v>-134</v>
      </c>
      <c r="L20" s="132">
        <v>49</v>
      </c>
      <c r="M20" s="132">
        <v>-83.285714285714448</v>
      </c>
      <c r="N20" s="85"/>
      <c r="O20" s="87"/>
      <c r="P20" s="88"/>
    </row>
    <row r="21" spans="1:16" ht="15" customHeight="1" x14ac:dyDescent="0.2">
      <c r="A21" s="43" t="s">
        <v>46</v>
      </c>
      <c r="B21" s="12">
        <v>2266</v>
      </c>
      <c r="C21" s="13">
        <v>2167</v>
      </c>
      <c r="D21" s="40">
        <v>2219</v>
      </c>
      <c r="E21" s="13">
        <v>2621.0833333333335</v>
      </c>
      <c r="F21" s="13">
        <v>2478.9166666666665</v>
      </c>
      <c r="G21" s="13">
        <v>2424.5714285714284</v>
      </c>
      <c r="H21" s="80">
        <v>97.111597374179425</v>
      </c>
      <c r="I21" s="81">
        <v>102.39963082602677</v>
      </c>
      <c r="J21" s="105">
        <v>96.486640136441153</v>
      </c>
      <c r="K21" s="132">
        <v>-66</v>
      </c>
      <c r="L21" s="132">
        <v>52</v>
      </c>
      <c r="M21" s="132">
        <v>-88.285714285714221</v>
      </c>
      <c r="N21" s="85"/>
      <c r="O21" s="87"/>
      <c r="P21" s="88"/>
    </row>
    <row r="22" spans="1:16" ht="15" customHeight="1" x14ac:dyDescent="0.2">
      <c r="A22" s="43" t="s">
        <v>43</v>
      </c>
      <c r="B22" s="12">
        <v>10603</v>
      </c>
      <c r="C22" s="13">
        <v>10521</v>
      </c>
      <c r="D22" s="40">
        <v>10852</v>
      </c>
      <c r="E22" s="13">
        <v>11973.333333333334</v>
      </c>
      <c r="F22" s="13">
        <v>11134.5</v>
      </c>
      <c r="G22" s="13">
        <v>10885.428571428571</v>
      </c>
      <c r="H22" s="80">
        <v>98.942377826404083</v>
      </c>
      <c r="I22" s="81">
        <v>103.14608877483128</v>
      </c>
      <c r="J22" s="105">
        <v>96.683246206161485</v>
      </c>
      <c r="K22" s="132">
        <v>-116</v>
      </c>
      <c r="L22" s="132">
        <v>331</v>
      </c>
      <c r="M22" s="132">
        <v>-373.42857142857247</v>
      </c>
      <c r="N22" s="85"/>
      <c r="O22" s="87"/>
      <c r="P22" s="88"/>
    </row>
    <row r="23" spans="1:16" ht="15" customHeight="1" x14ac:dyDescent="0.2">
      <c r="A23" s="43"/>
      <c r="B23" s="12"/>
      <c r="C23" s="13"/>
      <c r="D23" s="40"/>
      <c r="E23" s="13"/>
      <c r="F23" s="13"/>
      <c r="G23" s="13"/>
      <c r="H23" s="80"/>
      <c r="I23" s="81"/>
      <c r="J23" s="105"/>
      <c r="K23" s="132"/>
      <c r="L23" s="132"/>
      <c r="M23" s="132"/>
      <c r="N23" s="85"/>
      <c r="O23" s="87"/>
      <c r="P23" s="88"/>
    </row>
    <row r="24" spans="1:16" ht="15" customHeight="1" x14ac:dyDescent="0.2">
      <c r="A24" s="127" t="s">
        <v>65</v>
      </c>
      <c r="B24" s="108">
        <v>1105</v>
      </c>
      <c r="C24" s="109">
        <v>1077</v>
      </c>
      <c r="D24" s="110">
        <v>1220</v>
      </c>
      <c r="E24" s="109">
        <v>825.91666666666663</v>
      </c>
      <c r="F24" s="109">
        <v>959.75</v>
      </c>
      <c r="G24" s="109">
        <v>1219</v>
      </c>
      <c r="H24" s="128">
        <v>154.23514538558786</v>
      </c>
      <c r="I24" s="129">
        <v>113.27762302692665</v>
      </c>
      <c r="J24" s="130">
        <v>125.22747285001468</v>
      </c>
      <c r="K24" s="133">
        <v>429</v>
      </c>
      <c r="L24" s="133">
        <v>143</v>
      </c>
      <c r="M24" s="133">
        <v>245.57142857142856</v>
      </c>
      <c r="N24" s="85"/>
      <c r="O24" s="87"/>
      <c r="P24" s="88"/>
    </row>
    <row r="25" spans="1:16" ht="15" customHeight="1" x14ac:dyDescent="0.2">
      <c r="A25" s="10"/>
      <c r="B25" s="10"/>
      <c r="C25" s="10"/>
      <c r="D25" s="10"/>
      <c r="E25" s="10"/>
      <c r="F25" s="10"/>
      <c r="G25" s="10"/>
      <c r="H25" s="10"/>
      <c r="I25" s="10"/>
      <c r="J25" s="10"/>
      <c r="M25" s="85"/>
      <c r="N25" s="85"/>
      <c r="O25" s="85"/>
      <c r="P25" s="85"/>
    </row>
    <row r="26" spans="1:16" ht="15" customHeight="1" x14ac:dyDescent="0.2">
      <c r="A26" s="68" t="s">
        <v>147</v>
      </c>
      <c r="M26" s="85"/>
      <c r="N26" s="85"/>
      <c r="O26" s="85"/>
      <c r="P26" s="85"/>
    </row>
    <row r="27" spans="1:16" ht="15" customHeight="1" x14ac:dyDescent="0.2">
      <c r="M27" s="85"/>
      <c r="N27" s="85"/>
      <c r="O27" s="85"/>
      <c r="P27" s="85"/>
    </row>
    <row r="28" spans="1:16" ht="15" customHeight="1" x14ac:dyDescent="0.2">
      <c r="M28" s="85"/>
      <c r="N28" s="85"/>
      <c r="O28" s="85"/>
      <c r="P28" s="85"/>
    </row>
    <row r="29" spans="1:16" ht="15" customHeight="1" x14ac:dyDescent="0.2">
      <c r="M29" s="85"/>
      <c r="N29" s="85"/>
      <c r="O29" s="85"/>
      <c r="P29" s="85"/>
    </row>
    <row r="30" spans="1:16" ht="15" customHeight="1" x14ac:dyDescent="0.2">
      <c r="M30" s="85"/>
      <c r="N30" s="85"/>
      <c r="O30" s="85"/>
      <c r="P30" s="85"/>
    </row>
    <row r="31" spans="1:16" ht="15" customHeight="1" x14ac:dyDescent="0.2">
      <c r="M31" s="85"/>
      <c r="N31" s="85"/>
      <c r="O31" s="85"/>
      <c r="P31" s="85"/>
    </row>
    <row r="32" spans="1:16" ht="15" customHeight="1" x14ac:dyDescent="0.2">
      <c r="M32" s="85"/>
      <c r="N32" s="85"/>
      <c r="O32" s="85"/>
      <c r="P32" s="85"/>
    </row>
    <row r="33" spans="13:16" ht="15" customHeight="1" x14ac:dyDescent="0.2">
      <c r="M33" s="85"/>
      <c r="N33" s="85"/>
      <c r="O33" s="85"/>
      <c r="P33" s="85"/>
    </row>
    <row r="34" spans="13:16" ht="15" customHeight="1" x14ac:dyDescent="0.2">
      <c r="M34" s="85"/>
      <c r="N34" s="85"/>
      <c r="O34" s="85"/>
      <c r="P34" s="85"/>
    </row>
    <row r="35" spans="13:16" ht="15" customHeight="1" x14ac:dyDescent="0.2">
      <c r="M35" s="85"/>
      <c r="N35" s="85"/>
      <c r="O35" s="85"/>
      <c r="P35" s="85"/>
    </row>
  </sheetData>
  <mergeCells count="1">
    <mergeCell ref="B4:C4"/>
  </mergeCells>
  <hyperlinks>
    <hyperlink ref="A26" location="Kazalo!A1" display="nazaj na kazalo" xr:uid="{00000000-0004-0000-0800-000000000000}"/>
  </hyperlinks>
  <pageMargins left="0.43307086614173229" right="0.43307086614173229" top="0.98425196850393704" bottom="0.98425196850393704" header="0" footer="0"/>
  <pageSetup paperSize="9" orientation="landscape" horizontalDpi="300" verticalDpi="300" r:id="rId1"/>
  <headerFooter alignWithMargins="0"/>
  <ignoredErrors>
    <ignoredError sqref="D25:I25"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tabSelected="1" workbookViewId="0"/>
  </sheetViews>
  <sheetFormatPr defaultColWidth="9.140625" defaultRowHeight="15" customHeight="1" x14ac:dyDescent="0.2"/>
  <cols>
    <col min="1" max="1" width="14.28515625" style="6" customWidth="1"/>
    <col min="2" max="4" width="7.85546875" style="6" customWidth="1"/>
    <col min="5" max="7" width="9.28515625" style="6" customWidth="1"/>
    <col min="8" max="10" width="9.85546875" style="6" customWidth="1"/>
    <col min="11" max="11" width="8.28515625" style="6" customWidth="1"/>
    <col min="12" max="16384" width="9.140625" style="6"/>
  </cols>
  <sheetData>
    <row r="1" spans="1:11" ht="15" customHeight="1" x14ac:dyDescent="0.2">
      <c r="A1" s="9" t="s">
        <v>188</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9"/>
      <c r="B3" s="294"/>
      <c r="C3" s="295"/>
      <c r="D3" s="37"/>
      <c r="E3" s="29"/>
      <c r="F3" s="29"/>
      <c r="G3" s="29"/>
      <c r="H3" s="371" t="s">
        <v>63</v>
      </c>
      <c r="I3" s="372"/>
      <c r="J3" s="372"/>
      <c r="K3" s="36"/>
    </row>
    <row r="4" spans="1:11" ht="15" customHeight="1" x14ac:dyDescent="0.2">
      <c r="A4" s="241" t="s">
        <v>67</v>
      </c>
      <c r="B4" s="369"/>
      <c r="C4" s="370"/>
      <c r="D4" s="142"/>
      <c r="E4" s="285"/>
      <c r="F4" s="285"/>
      <c r="G4" s="285"/>
      <c r="H4" s="147" t="s">
        <v>646</v>
      </c>
      <c r="I4" s="143" t="s">
        <v>646</v>
      </c>
      <c r="J4" s="143" t="s">
        <v>603</v>
      </c>
      <c r="K4" s="36"/>
    </row>
    <row r="5" spans="1:11" ht="15.75" customHeight="1" x14ac:dyDescent="0.2">
      <c r="A5" s="242" t="s">
        <v>61</v>
      </c>
      <c r="B5" s="165" t="s">
        <v>594</v>
      </c>
      <c r="C5" s="166" t="s">
        <v>597</v>
      </c>
      <c r="D5" s="265" t="s">
        <v>646</v>
      </c>
      <c r="E5" s="166" t="s">
        <v>541</v>
      </c>
      <c r="F5" s="166" t="s">
        <v>554</v>
      </c>
      <c r="G5" s="166" t="s">
        <v>603</v>
      </c>
      <c r="H5" s="173" t="s">
        <v>648</v>
      </c>
      <c r="I5" s="174" t="s">
        <v>597</v>
      </c>
      <c r="J5" s="174" t="s">
        <v>602</v>
      </c>
      <c r="K5" s="36"/>
    </row>
    <row r="6" spans="1:11" ht="15" customHeight="1" x14ac:dyDescent="0.2">
      <c r="A6" s="21" t="s">
        <v>22</v>
      </c>
      <c r="B6" s="22">
        <v>3817</v>
      </c>
      <c r="C6" s="23">
        <v>3775</v>
      </c>
      <c r="D6" s="38">
        <v>5564</v>
      </c>
      <c r="E6" s="23">
        <v>59662</v>
      </c>
      <c r="F6" s="23">
        <v>62173</v>
      </c>
      <c r="G6" s="23">
        <v>34879</v>
      </c>
      <c r="H6" s="74">
        <v>106.59003831417624</v>
      </c>
      <c r="I6" s="76">
        <v>147.39072847682121</v>
      </c>
      <c r="J6" s="76">
        <v>99.169770549600528</v>
      </c>
      <c r="K6" s="36"/>
    </row>
    <row r="7" spans="1:11" ht="12.75" customHeight="1" x14ac:dyDescent="0.2">
      <c r="A7" s="11"/>
      <c r="B7" s="15"/>
      <c r="C7" s="16"/>
      <c r="D7" s="39"/>
      <c r="E7" s="16"/>
      <c r="F7" s="16"/>
      <c r="G7" s="16"/>
      <c r="H7" s="77"/>
      <c r="I7" s="79"/>
      <c r="J7" s="79"/>
      <c r="K7" s="36"/>
    </row>
    <row r="8" spans="1:11" ht="15" customHeight="1" x14ac:dyDescent="0.2">
      <c r="A8" s="18" t="s">
        <v>23</v>
      </c>
      <c r="B8" s="12">
        <v>417</v>
      </c>
      <c r="C8" s="13">
        <v>399</v>
      </c>
      <c r="D8" s="40">
        <v>603</v>
      </c>
      <c r="E8" s="13">
        <v>6248</v>
      </c>
      <c r="F8" s="13">
        <v>6770</v>
      </c>
      <c r="G8" s="13">
        <v>3862</v>
      </c>
      <c r="H8" s="80">
        <v>100</v>
      </c>
      <c r="I8" s="81">
        <v>151.12781954887217</v>
      </c>
      <c r="J8" s="81">
        <v>100.57291666666666</v>
      </c>
      <c r="K8" s="3"/>
    </row>
    <row r="9" spans="1:11" ht="15" customHeight="1" x14ac:dyDescent="0.2">
      <c r="A9" s="18" t="s">
        <v>24</v>
      </c>
      <c r="B9" s="12">
        <v>275</v>
      </c>
      <c r="C9" s="13">
        <v>251</v>
      </c>
      <c r="D9" s="40">
        <v>471</v>
      </c>
      <c r="E9" s="13">
        <v>4517</v>
      </c>
      <c r="F9" s="13">
        <v>4588</v>
      </c>
      <c r="G9" s="13">
        <v>2633</v>
      </c>
      <c r="H9" s="80">
        <v>127.29729729729731</v>
      </c>
      <c r="I9" s="81">
        <v>187.64940239043827</v>
      </c>
      <c r="J9" s="81">
        <v>106.64236533009314</v>
      </c>
      <c r="K9" s="3"/>
    </row>
    <row r="10" spans="1:11" ht="15" customHeight="1" x14ac:dyDescent="0.2">
      <c r="A10" s="18" t="s">
        <v>25</v>
      </c>
      <c r="B10" s="12">
        <v>304</v>
      </c>
      <c r="C10" s="13">
        <v>326</v>
      </c>
      <c r="D10" s="40">
        <v>435</v>
      </c>
      <c r="E10" s="13">
        <v>4979</v>
      </c>
      <c r="F10" s="13">
        <v>5182</v>
      </c>
      <c r="G10" s="13">
        <v>2816</v>
      </c>
      <c r="H10" s="80">
        <v>103.81861575178996</v>
      </c>
      <c r="I10" s="81">
        <v>133.43558282208591</v>
      </c>
      <c r="J10" s="81">
        <v>100.96808892076012</v>
      </c>
      <c r="K10" s="3"/>
    </row>
    <row r="11" spans="1:11" ht="15" customHeight="1" x14ac:dyDescent="0.2">
      <c r="A11" s="18" t="s">
        <v>26</v>
      </c>
      <c r="B11" s="12">
        <v>1017</v>
      </c>
      <c r="C11" s="13">
        <v>1096</v>
      </c>
      <c r="D11" s="40">
        <v>1380</v>
      </c>
      <c r="E11" s="13">
        <v>14701</v>
      </c>
      <c r="F11" s="13">
        <v>15343</v>
      </c>
      <c r="G11" s="13">
        <v>8778</v>
      </c>
      <c r="H11" s="80">
        <v>109.26365795724466</v>
      </c>
      <c r="I11" s="81">
        <v>125.91240875912408</v>
      </c>
      <c r="J11" s="81">
        <v>99.670716475530824</v>
      </c>
      <c r="K11" s="4"/>
    </row>
    <row r="12" spans="1:11" ht="15" customHeight="1" x14ac:dyDescent="0.2">
      <c r="A12" s="18" t="s">
        <v>27</v>
      </c>
      <c r="B12" s="12">
        <v>620</v>
      </c>
      <c r="C12" s="13">
        <v>586</v>
      </c>
      <c r="D12" s="40">
        <v>841</v>
      </c>
      <c r="E12" s="13">
        <v>9191</v>
      </c>
      <c r="F12" s="13">
        <v>9668</v>
      </c>
      <c r="G12" s="13">
        <v>5662</v>
      </c>
      <c r="H12" s="80">
        <v>110.07853403141361</v>
      </c>
      <c r="I12" s="81">
        <v>143.51535836177473</v>
      </c>
      <c r="J12" s="81">
        <v>103.62371888726207</v>
      </c>
      <c r="K12" s="4"/>
    </row>
    <row r="13" spans="1:11" ht="15" customHeight="1" x14ac:dyDescent="0.2">
      <c r="A13" s="18" t="s">
        <v>28</v>
      </c>
      <c r="B13" s="12">
        <v>263</v>
      </c>
      <c r="C13" s="13">
        <v>246</v>
      </c>
      <c r="D13" s="40">
        <v>379</v>
      </c>
      <c r="E13" s="13">
        <v>4583</v>
      </c>
      <c r="F13" s="13">
        <v>4902</v>
      </c>
      <c r="G13" s="13">
        <v>2574</v>
      </c>
      <c r="H13" s="80">
        <v>94.51371571072319</v>
      </c>
      <c r="I13" s="81">
        <v>154.0650406504065</v>
      </c>
      <c r="J13" s="81">
        <v>90.0629811056683</v>
      </c>
      <c r="K13" s="5"/>
    </row>
    <row r="14" spans="1:11" ht="15" customHeight="1" x14ac:dyDescent="0.2">
      <c r="A14" s="18" t="s">
        <v>29</v>
      </c>
      <c r="B14" s="12">
        <v>149</v>
      </c>
      <c r="C14" s="13">
        <v>140</v>
      </c>
      <c r="D14" s="40">
        <v>218</v>
      </c>
      <c r="E14" s="13">
        <v>2353</v>
      </c>
      <c r="F14" s="13">
        <v>2369</v>
      </c>
      <c r="G14" s="13">
        <v>1310</v>
      </c>
      <c r="H14" s="80">
        <v>106.34146341463415</v>
      </c>
      <c r="I14" s="81">
        <v>155.71428571428572</v>
      </c>
      <c r="J14" s="81">
        <v>96.750369276218606</v>
      </c>
      <c r="K14" s="5"/>
    </row>
    <row r="15" spans="1:11" ht="15" customHeight="1" x14ac:dyDescent="0.2">
      <c r="A15" s="18" t="s">
        <v>30</v>
      </c>
      <c r="B15" s="12">
        <v>165</v>
      </c>
      <c r="C15" s="13">
        <v>113</v>
      </c>
      <c r="D15" s="40">
        <v>252</v>
      </c>
      <c r="E15" s="13">
        <v>2522</v>
      </c>
      <c r="F15" s="13">
        <v>2621</v>
      </c>
      <c r="G15" s="13">
        <v>1432</v>
      </c>
      <c r="H15" s="80">
        <v>97.297297297297305</v>
      </c>
      <c r="I15" s="81">
        <v>223.00884955752213</v>
      </c>
      <c r="J15" s="81">
        <v>99.16897506925207</v>
      </c>
      <c r="K15" s="5"/>
    </row>
    <row r="16" spans="1:11" ht="15" customHeight="1" x14ac:dyDescent="0.2">
      <c r="A16" s="18" t="s">
        <v>31</v>
      </c>
      <c r="B16" s="12">
        <v>166</v>
      </c>
      <c r="C16" s="13">
        <v>148</v>
      </c>
      <c r="D16" s="40">
        <v>290</v>
      </c>
      <c r="E16" s="13">
        <v>2787</v>
      </c>
      <c r="F16" s="13">
        <v>3052</v>
      </c>
      <c r="G16" s="13">
        <v>1690</v>
      </c>
      <c r="H16" s="80">
        <v>108.20895522388059</v>
      </c>
      <c r="I16" s="81">
        <v>195.94594594594594</v>
      </c>
      <c r="J16" s="81">
        <v>98.772647574517819</v>
      </c>
      <c r="K16" s="5"/>
    </row>
    <row r="17" spans="1:11" ht="15" customHeight="1" x14ac:dyDescent="0.2">
      <c r="A17" s="18" t="s">
        <v>32</v>
      </c>
      <c r="B17" s="12">
        <v>100</v>
      </c>
      <c r="C17" s="13">
        <v>110</v>
      </c>
      <c r="D17" s="40">
        <v>178</v>
      </c>
      <c r="E17" s="13">
        <v>1818</v>
      </c>
      <c r="F17" s="13">
        <v>1853</v>
      </c>
      <c r="G17" s="13">
        <v>992</v>
      </c>
      <c r="H17" s="80">
        <v>101.13636363636364</v>
      </c>
      <c r="I17" s="81">
        <v>161.81818181818181</v>
      </c>
      <c r="J17" s="81">
        <v>96.780487804878049</v>
      </c>
      <c r="K17" s="5"/>
    </row>
    <row r="18" spans="1:11" ht="15" customHeight="1" x14ac:dyDescent="0.2">
      <c r="A18" s="18" t="s">
        <v>33</v>
      </c>
      <c r="B18" s="12">
        <v>110</v>
      </c>
      <c r="C18" s="13">
        <v>120</v>
      </c>
      <c r="D18" s="40">
        <v>139</v>
      </c>
      <c r="E18" s="13">
        <v>1741</v>
      </c>
      <c r="F18" s="13">
        <v>1666</v>
      </c>
      <c r="G18" s="13">
        <v>891</v>
      </c>
      <c r="H18" s="80">
        <v>92.666666666666657</v>
      </c>
      <c r="I18" s="81">
        <v>115.83333333333334</v>
      </c>
      <c r="J18" s="81">
        <v>92.045454545454547</v>
      </c>
      <c r="K18" s="5"/>
    </row>
    <row r="19" spans="1:11" ht="15" customHeight="1" x14ac:dyDescent="0.2">
      <c r="A19" s="25" t="s">
        <v>34</v>
      </c>
      <c r="B19" s="26">
        <v>231</v>
      </c>
      <c r="C19" s="27">
        <v>240</v>
      </c>
      <c r="D19" s="41">
        <v>378</v>
      </c>
      <c r="E19" s="27">
        <v>4222</v>
      </c>
      <c r="F19" s="27">
        <v>4159</v>
      </c>
      <c r="G19" s="27">
        <v>2239</v>
      </c>
      <c r="H19" s="82">
        <v>110.5263157894737</v>
      </c>
      <c r="I19" s="83">
        <v>157.5</v>
      </c>
      <c r="J19" s="83">
        <v>91.687141687141676</v>
      </c>
      <c r="K19" s="5"/>
    </row>
    <row r="20" spans="1:11" ht="15" customHeight="1" x14ac:dyDescent="0.2">
      <c r="A20" s="10"/>
      <c r="B20" s="10"/>
      <c r="C20" s="10"/>
      <c r="D20" s="10"/>
      <c r="E20" s="10"/>
      <c r="F20" s="10"/>
      <c r="G20" s="10"/>
      <c r="H20" s="10"/>
      <c r="I20" s="10"/>
      <c r="J20" s="10"/>
    </row>
    <row r="21" spans="1:11" ht="15" customHeight="1" x14ac:dyDescent="0.2">
      <c r="A21" s="68" t="s">
        <v>147</v>
      </c>
    </row>
  </sheetData>
  <mergeCells count="2">
    <mergeCell ref="B4:C4"/>
    <mergeCell ref="H3:J3"/>
  </mergeCells>
  <hyperlinks>
    <hyperlink ref="A21" location="Kazalo!A1" display="nazaj na kazalo" xr:uid="{00000000-0004-0000-09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5"/>
  <sheetViews>
    <sheetView showGridLines="0" tabSelected="1" workbookViewId="0"/>
  </sheetViews>
  <sheetFormatPr defaultColWidth="9.140625" defaultRowHeight="15" customHeight="1" x14ac:dyDescent="0.2"/>
  <cols>
    <col min="1" max="1" width="21.5703125" style="6" customWidth="1"/>
    <col min="2" max="7" width="8" style="6" customWidth="1"/>
    <col min="8" max="10" width="8.140625" style="6" customWidth="1"/>
    <col min="11" max="13" width="8.28515625" style="6" customWidth="1"/>
    <col min="14" max="14" width="9.140625" style="6"/>
    <col min="15" max="15" width="25.85546875" style="6" customWidth="1"/>
    <col min="16" max="16" width="9.140625" style="6"/>
    <col min="17" max="17" width="11.5703125" style="6" bestFit="1" customWidth="1"/>
    <col min="18" max="16384" width="9.140625" style="6"/>
  </cols>
  <sheetData>
    <row r="1" spans="1:17" ht="15" customHeight="1" x14ac:dyDescent="0.2">
      <c r="A1" s="9" t="s">
        <v>187</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51"/>
      <c r="B3" s="294"/>
      <c r="C3" s="295"/>
      <c r="D3" s="37"/>
      <c r="E3" s="29"/>
      <c r="F3" s="29"/>
      <c r="G3" s="29"/>
      <c r="H3" s="371" t="s">
        <v>63</v>
      </c>
      <c r="I3" s="372"/>
      <c r="J3" s="372"/>
      <c r="K3" s="36"/>
      <c r="L3" s="36"/>
      <c r="M3" s="36"/>
    </row>
    <row r="4" spans="1:17" ht="15" customHeight="1" x14ac:dyDescent="0.2">
      <c r="A4" s="118" t="s">
        <v>89</v>
      </c>
      <c r="B4" s="369"/>
      <c r="C4" s="370"/>
      <c r="D4" s="142"/>
      <c r="E4" s="285"/>
      <c r="F4" s="285"/>
      <c r="G4" s="285"/>
      <c r="H4" s="147" t="s">
        <v>646</v>
      </c>
      <c r="I4" s="143" t="s">
        <v>646</v>
      </c>
      <c r="J4" s="143" t="s">
        <v>603</v>
      </c>
      <c r="K4" s="36"/>
      <c r="L4" s="36"/>
      <c r="M4" s="36"/>
    </row>
    <row r="5" spans="1:17" ht="15" customHeight="1" x14ac:dyDescent="0.2">
      <c r="A5" s="175" t="s">
        <v>60</v>
      </c>
      <c r="B5" s="165" t="s">
        <v>594</v>
      </c>
      <c r="C5" s="166" t="s">
        <v>597</v>
      </c>
      <c r="D5" s="265" t="s">
        <v>646</v>
      </c>
      <c r="E5" s="166" t="s">
        <v>541</v>
      </c>
      <c r="F5" s="166" t="s">
        <v>554</v>
      </c>
      <c r="G5" s="166" t="s">
        <v>603</v>
      </c>
      <c r="H5" s="173" t="s">
        <v>648</v>
      </c>
      <c r="I5" s="174" t="s">
        <v>597</v>
      </c>
      <c r="J5" s="174" t="s">
        <v>602</v>
      </c>
      <c r="K5" s="36"/>
      <c r="L5" s="36"/>
      <c r="M5" s="84"/>
      <c r="N5" s="85"/>
      <c r="O5" s="85"/>
      <c r="P5" s="85"/>
      <c r="Q5" s="85"/>
    </row>
    <row r="6" spans="1:17" ht="15" customHeight="1" x14ac:dyDescent="0.2">
      <c r="A6" s="21" t="s">
        <v>22</v>
      </c>
      <c r="B6" s="22">
        <v>3817</v>
      </c>
      <c r="C6" s="23">
        <v>3775</v>
      </c>
      <c r="D6" s="38">
        <v>5564</v>
      </c>
      <c r="E6" s="23">
        <v>59662</v>
      </c>
      <c r="F6" s="23">
        <v>62173</v>
      </c>
      <c r="G6" s="23">
        <v>34879</v>
      </c>
      <c r="H6" s="74">
        <v>106.59003831417624</v>
      </c>
      <c r="I6" s="76">
        <v>147.39072847682121</v>
      </c>
      <c r="J6" s="76">
        <v>99.169770549600528</v>
      </c>
      <c r="K6" s="36"/>
      <c r="L6" s="36"/>
      <c r="M6" s="84"/>
      <c r="N6" s="85"/>
      <c r="O6" s="85"/>
      <c r="P6" s="85"/>
      <c r="Q6" s="85"/>
    </row>
    <row r="7" spans="1:17" ht="12.75" customHeight="1" x14ac:dyDescent="0.2">
      <c r="A7" s="11"/>
      <c r="B7" s="15"/>
      <c r="C7" s="16"/>
      <c r="D7" s="39"/>
      <c r="E7" s="16"/>
      <c r="F7" s="16"/>
      <c r="G7" s="16"/>
      <c r="H7" s="77"/>
      <c r="I7" s="79"/>
      <c r="J7" s="79"/>
      <c r="K7" s="36"/>
      <c r="L7" s="36"/>
      <c r="M7" s="84"/>
      <c r="N7" s="85"/>
      <c r="O7" s="85"/>
      <c r="P7" s="85"/>
      <c r="Q7" s="85"/>
    </row>
    <row r="8" spans="1:17" ht="15" customHeight="1" x14ac:dyDescent="0.2">
      <c r="A8" s="70" t="s">
        <v>35</v>
      </c>
      <c r="B8" s="71">
        <v>2153</v>
      </c>
      <c r="C8" s="17">
        <v>2071</v>
      </c>
      <c r="D8" s="72">
        <v>3169</v>
      </c>
      <c r="E8" s="17">
        <v>34554</v>
      </c>
      <c r="F8" s="17">
        <v>36000</v>
      </c>
      <c r="G8" s="17">
        <v>19958</v>
      </c>
      <c r="H8" s="126">
        <v>102.68956578094621</v>
      </c>
      <c r="I8" s="79">
        <v>153.01786576533075</v>
      </c>
      <c r="J8" s="79">
        <v>97.771028266300888</v>
      </c>
      <c r="K8" s="3"/>
      <c r="L8" s="3"/>
      <c r="M8" s="86"/>
      <c r="N8" s="85"/>
      <c r="O8" s="85"/>
      <c r="P8" s="85"/>
      <c r="Q8" s="85"/>
    </row>
    <row r="9" spans="1:17" ht="15" customHeight="1" x14ac:dyDescent="0.2">
      <c r="A9" s="43" t="s">
        <v>41</v>
      </c>
      <c r="B9" s="12">
        <v>218</v>
      </c>
      <c r="C9" s="13">
        <v>177</v>
      </c>
      <c r="D9" s="40">
        <v>319</v>
      </c>
      <c r="E9" s="13">
        <v>3432</v>
      </c>
      <c r="F9" s="13">
        <v>3712</v>
      </c>
      <c r="G9" s="13">
        <v>1909</v>
      </c>
      <c r="H9" s="80">
        <v>92.463768115942031</v>
      </c>
      <c r="I9" s="81">
        <v>180.22598870056495</v>
      </c>
      <c r="J9" s="81">
        <v>91.690682036503361</v>
      </c>
      <c r="K9" s="3"/>
      <c r="L9" s="3"/>
      <c r="M9" s="86"/>
      <c r="N9" s="85"/>
      <c r="O9" s="85"/>
      <c r="P9" s="87"/>
      <c r="Q9" s="88"/>
    </row>
    <row r="10" spans="1:17" ht="15" customHeight="1" x14ac:dyDescent="0.2">
      <c r="A10" s="43" t="s">
        <v>38</v>
      </c>
      <c r="B10" s="12">
        <v>133</v>
      </c>
      <c r="C10" s="13">
        <v>119</v>
      </c>
      <c r="D10" s="40">
        <v>187</v>
      </c>
      <c r="E10" s="13">
        <v>2209</v>
      </c>
      <c r="F10" s="13">
        <v>2285</v>
      </c>
      <c r="G10" s="13">
        <v>1180</v>
      </c>
      <c r="H10" s="80">
        <v>92.574257425742573</v>
      </c>
      <c r="I10" s="81">
        <v>157.14285714285714</v>
      </c>
      <c r="J10" s="81">
        <v>84.587813620071685</v>
      </c>
      <c r="K10" s="3"/>
      <c r="L10" s="3"/>
      <c r="M10" s="86"/>
      <c r="N10" s="85"/>
      <c r="O10" s="85"/>
      <c r="P10" s="87"/>
      <c r="Q10" s="88"/>
    </row>
    <row r="11" spans="1:17" ht="15" customHeight="1" x14ac:dyDescent="0.2">
      <c r="A11" s="43" t="s">
        <v>37</v>
      </c>
      <c r="B11" s="12">
        <v>717</v>
      </c>
      <c r="C11" s="13">
        <v>687</v>
      </c>
      <c r="D11" s="40">
        <v>1055</v>
      </c>
      <c r="E11" s="13">
        <v>11278</v>
      </c>
      <c r="F11" s="13">
        <v>11874</v>
      </c>
      <c r="G11" s="13">
        <v>6815</v>
      </c>
      <c r="H11" s="80">
        <v>107.98362333674514</v>
      </c>
      <c r="I11" s="81">
        <v>153.56622998544395</v>
      </c>
      <c r="J11" s="81">
        <v>102.05151242887092</v>
      </c>
      <c r="K11" s="4"/>
      <c r="L11" s="4"/>
      <c r="M11" s="89"/>
      <c r="N11" s="85"/>
      <c r="O11" s="85"/>
      <c r="P11" s="87"/>
      <c r="Q11" s="88"/>
    </row>
    <row r="12" spans="1:17" ht="15" customHeight="1" x14ac:dyDescent="0.2">
      <c r="A12" s="43" t="s">
        <v>36</v>
      </c>
      <c r="B12" s="12">
        <v>266</v>
      </c>
      <c r="C12" s="13">
        <v>248</v>
      </c>
      <c r="D12" s="40">
        <v>372</v>
      </c>
      <c r="E12" s="13">
        <v>4627</v>
      </c>
      <c r="F12" s="13">
        <v>4910</v>
      </c>
      <c r="G12" s="13">
        <v>2571</v>
      </c>
      <c r="H12" s="80">
        <v>91.851851851851848</v>
      </c>
      <c r="I12" s="81">
        <v>150</v>
      </c>
      <c r="J12" s="81">
        <v>90.147265077138854</v>
      </c>
      <c r="K12" s="4"/>
      <c r="L12" s="4"/>
      <c r="M12" s="89"/>
      <c r="N12" s="85"/>
      <c r="O12" s="85"/>
      <c r="P12" s="87"/>
      <c r="Q12" s="88"/>
    </row>
    <row r="13" spans="1:17" ht="15" customHeight="1" x14ac:dyDescent="0.2">
      <c r="A13" s="43" t="s">
        <v>469</v>
      </c>
      <c r="B13" s="12">
        <v>101</v>
      </c>
      <c r="C13" s="13">
        <v>118</v>
      </c>
      <c r="D13" s="40">
        <v>173</v>
      </c>
      <c r="E13" s="13">
        <v>1840</v>
      </c>
      <c r="F13" s="13">
        <v>1877</v>
      </c>
      <c r="G13" s="13">
        <v>986</v>
      </c>
      <c r="H13" s="80">
        <v>100.58139534883721</v>
      </c>
      <c r="I13" s="81">
        <v>146.61016949152543</v>
      </c>
      <c r="J13" s="81">
        <v>97.047244094488192</v>
      </c>
      <c r="K13" s="4"/>
      <c r="L13" s="4"/>
      <c r="M13" s="89"/>
      <c r="N13" s="85"/>
      <c r="O13" s="85"/>
      <c r="P13" s="87"/>
      <c r="Q13" s="88"/>
    </row>
    <row r="14" spans="1:17" ht="15" customHeight="1" x14ac:dyDescent="0.2">
      <c r="A14" s="43" t="s">
        <v>470</v>
      </c>
      <c r="B14" s="12">
        <v>83</v>
      </c>
      <c r="C14" s="13">
        <v>85</v>
      </c>
      <c r="D14" s="40">
        <v>156</v>
      </c>
      <c r="E14" s="13">
        <v>1334</v>
      </c>
      <c r="F14" s="13">
        <v>1283</v>
      </c>
      <c r="G14" s="13">
        <v>793</v>
      </c>
      <c r="H14" s="80">
        <v>152.94117647058823</v>
      </c>
      <c r="I14" s="81">
        <v>183.52941176470588</v>
      </c>
      <c r="J14" s="81">
        <v>112.00564971751412</v>
      </c>
      <c r="K14" s="4"/>
      <c r="L14" s="4"/>
      <c r="M14" s="89"/>
      <c r="N14" s="85"/>
      <c r="O14" s="85"/>
      <c r="P14" s="87"/>
      <c r="Q14" s="88"/>
    </row>
    <row r="15" spans="1:17" ht="15" customHeight="1" x14ac:dyDescent="0.2">
      <c r="A15" s="43" t="s">
        <v>39</v>
      </c>
      <c r="B15" s="12">
        <v>524</v>
      </c>
      <c r="C15" s="13">
        <v>521</v>
      </c>
      <c r="D15" s="40">
        <v>777</v>
      </c>
      <c r="E15" s="13">
        <v>8179</v>
      </c>
      <c r="F15" s="13">
        <v>8468</v>
      </c>
      <c r="G15" s="13">
        <v>4846</v>
      </c>
      <c r="H15" s="80">
        <v>104.8582995951417</v>
      </c>
      <c r="I15" s="81">
        <v>149.1362763915547</v>
      </c>
      <c r="J15" s="81">
        <v>101.84951660361496</v>
      </c>
      <c r="K15" s="4"/>
      <c r="L15" s="4"/>
      <c r="M15" s="89"/>
      <c r="N15" s="85"/>
      <c r="O15" s="85"/>
      <c r="P15" s="87"/>
      <c r="Q15" s="88"/>
    </row>
    <row r="16" spans="1:17" ht="15" customHeight="1" x14ac:dyDescent="0.2">
      <c r="A16" s="43" t="s">
        <v>40</v>
      </c>
      <c r="B16" s="12">
        <v>111</v>
      </c>
      <c r="C16" s="13">
        <v>116</v>
      </c>
      <c r="D16" s="40">
        <v>130</v>
      </c>
      <c r="E16" s="13">
        <v>1655</v>
      </c>
      <c r="F16" s="13">
        <v>1591</v>
      </c>
      <c r="G16" s="13">
        <v>858</v>
      </c>
      <c r="H16" s="80">
        <v>91.549295774647888</v>
      </c>
      <c r="I16" s="81">
        <v>112.06896551724137</v>
      </c>
      <c r="J16" s="81">
        <v>92.857142857142861</v>
      </c>
      <c r="K16" s="4"/>
      <c r="L16" s="4"/>
      <c r="M16" s="89"/>
      <c r="N16" s="85"/>
      <c r="O16" s="85"/>
      <c r="P16" s="87"/>
      <c r="Q16" s="88"/>
    </row>
    <row r="17" spans="1:17" ht="15" customHeight="1" x14ac:dyDescent="0.2">
      <c r="A17" s="43"/>
      <c r="B17" s="12"/>
      <c r="C17" s="13"/>
      <c r="D17" s="40"/>
      <c r="E17" s="13"/>
      <c r="F17" s="13"/>
      <c r="G17" s="13"/>
      <c r="H17" s="80"/>
      <c r="I17" s="81"/>
      <c r="J17" s="81"/>
      <c r="K17" s="4"/>
      <c r="L17" s="4"/>
      <c r="M17" s="89"/>
      <c r="N17" s="85"/>
      <c r="O17" s="85"/>
      <c r="P17" s="87"/>
      <c r="Q17" s="88"/>
    </row>
    <row r="18" spans="1:17" ht="15" customHeight="1" x14ac:dyDescent="0.2">
      <c r="A18" s="70" t="s">
        <v>42</v>
      </c>
      <c r="B18" s="71">
        <v>1469</v>
      </c>
      <c r="C18" s="17">
        <v>1513</v>
      </c>
      <c r="D18" s="72">
        <v>2044</v>
      </c>
      <c r="E18" s="17">
        <v>22693</v>
      </c>
      <c r="F18" s="17">
        <v>23310</v>
      </c>
      <c r="G18" s="17">
        <v>12968</v>
      </c>
      <c r="H18" s="126">
        <v>104.17940876656473</v>
      </c>
      <c r="I18" s="79">
        <v>135.0958360872439</v>
      </c>
      <c r="J18" s="79">
        <v>98.848997637015017</v>
      </c>
      <c r="K18" s="4"/>
      <c r="L18" s="4"/>
      <c r="M18" s="89"/>
      <c r="N18" s="85"/>
      <c r="O18" s="85"/>
      <c r="P18" s="87"/>
      <c r="Q18" s="88"/>
    </row>
    <row r="19" spans="1:17" ht="15" customHeight="1" x14ac:dyDescent="0.2">
      <c r="A19" s="43" t="s">
        <v>44</v>
      </c>
      <c r="B19" s="12">
        <v>301</v>
      </c>
      <c r="C19" s="13">
        <v>319</v>
      </c>
      <c r="D19" s="40">
        <v>411</v>
      </c>
      <c r="E19" s="13">
        <v>4764</v>
      </c>
      <c r="F19" s="13">
        <v>5001</v>
      </c>
      <c r="G19" s="13">
        <v>2672</v>
      </c>
      <c r="H19" s="80">
        <v>100</v>
      </c>
      <c r="I19" s="81">
        <v>128.84012539184951</v>
      </c>
      <c r="J19" s="81">
        <v>98.816568047337284</v>
      </c>
      <c r="K19" s="4"/>
      <c r="L19" s="4"/>
      <c r="M19" s="89"/>
      <c r="N19" s="85"/>
      <c r="O19" s="85"/>
      <c r="P19" s="87"/>
      <c r="Q19" s="88"/>
    </row>
    <row r="20" spans="1:17" ht="15" customHeight="1" x14ac:dyDescent="0.2">
      <c r="A20" s="43" t="s">
        <v>45</v>
      </c>
      <c r="B20" s="12">
        <v>149</v>
      </c>
      <c r="C20" s="13">
        <v>142</v>
      </c>
      <c r="D20" s="40">
        <v>213</v>
      </c>
      <c r="E20" s="13">
        <v>2411</v>
      </c>
      <c r="F20" s="13">
        <v>2421</v>
      </c>
      <c r="G20" s="13">
        <v>1323</v>
      </c>
      <c r="H20" s="80">
        <v>102.89855072463767</v>
      </c>
      <c r="I20" s="81">
        <v>150</v>
      </c>
      <c r="J20" s="81">
        <v>96.569343065693431</v>
      </c>
      <c r="K20" s="4"/>
      <c r="L20" s="4"/>
      <c r="M20" s="89"/>
      <c r="N20" s="85"/>
      <c r="O20" s="85"/>
      <c r="P20" s="87"/>
      <c r="Q20" s="88"/>
    </row>
    <row r="21" spans="1:17" ht="15" customHeight="1" x14ac:dyDescent="0.2">
      <c r="A21" s="43" t="s">
        <v>46</v>
      </c>
      <c r="B21" s="12">
        <v>201</v>
      </c>
      <c r="C21" s="13">
        <v>196</v>
      </c>
      <c r="D21" s="40">
        <v>288</v>
      </c>
      <c r="E21" s="13">
        <v>3404</v>
      </c>
      <c r="F21" s="13">
        <v>3488</v>
      </c>
      <c r="G21" s="13">
        <v>1868</v>
      </c>
      <c r="H21" s="80">
        <v>102.85714285714285</v>
      </c>
      <c r="I21" s="81">
        <v>146.9387755102041</v>
      </c>
      <c r="J21" s="81">
        <v>99.361702127659584</v>
      </c>
      <c r="K21" s="5"/>
      <c r="L21" s="5"/>
      <c r="M21" s="86"/>
      <c r="N21" s="85"/>
      <c r="O21" s="85"/>
      <c r="P21" s="87"/>
      <c r="Q21" s="88"/>
    </row>
    <row r="22" spans="1:17" ht="15" customHeight="1" x14ac:dyDescent="0.2">
      <c r="A22" s="43" t="s">
        <v>43</v>
      </c>
      <c r="B22" s="12">
        <v>818</v>
      </c>
      <c r="C22" s="13">
        <v>856</v>
      </c>
      <c r="D22" s="40">
        <v>1132</v>
      </c>
      <c r="E22" s="13">
        <v>12114</v>
      </c>
      <c r="F22" s="13">
        <v>12400</v>
      </c>
      <c r="G22" s="13">
        <v>7105</v>
      </c>
      <c r="H22" s="80">
        <v>106.39097744360902</v>
      </c>
      <c r="I22" s="81">
        <v>132.24299065420561</v>
      </c>
      <c r="J22" s="81">
        <v>99.162595952547107</v>
      </c>
      <c r="K22" s="5"/>
      <c r="L22" s="5"/>
      <c r="M22" s="86"/>
      <c r="N22" s="85"/>
      <c r="O22" s="85"/>
      <c r="P22" s="87"/>
      <c r="Q22" s="88"/>
    </row>
    <row r="23" spans="1:17" ht="15" customHeight="1" x14ac:dyDescent="0.2">
      <c r="A23" s="43"/>
      <c r="B23" s="12"/>
      <c r="C23" s="13"/>
      <c r="D23" s="40"/>
      <c r="E23" s="13"/>
      <c r="F23" s="13"/>
      <c r="G23" s="13"/>
      <c r="H23" s="80"/>
      <c r="I23" s="81"/>
      <c r="J23" s="81"/>
      <c r="K23" s="5"/>
      <c r="L23" s="5"/>
      <c r="M23" s="86"/>
      <c r="N23" s="85"/>
      <c r="O23" s="85"/>
      <c r="P23" s="87"/>
      <c r="Q23" s="88"/>
    </row>
    <row r="24" spans="1:17" ht="15" customHeight="1" x14ac:dyDescent="0.2">
      <c r="A24" s="25" t="s">
        <v>65</v>
      </c>
      <c r="B24" s="26">
        <v>195</v>
      </c>
      <c r="C24" s="27">
        <v>191</v>
      </c>
      <c r="D24" s="41">
        <v>351</v>
      </c>
      <c r="E24" s="27">
        <v>2415</v>
      </c>
      <c r="F24" s="27">
        <v>2863</v>
      </c>
      <c r="G24" s="27">
        <v>1953</v>
      </c>
      <c r="H24" s="82">
        <v>204.06976744186048</v>
      </c>
      <c r="I24" s="83">
        <v>183.7696335078534</v>
      </c>
      <c r="J24" s="83">
        <v>119.15802318486884</v>
      </c>
      <c r="K24" s="5"/>
      <c r="L24" s="5"/>
      <c r="M24" s="86"/>
      <c r="N24" s="85"/>
      <c r="O24" s="85"/>
      <c r="P24" s="87"/>
      <c r="Q24" s="88"/>
    </row>
    <row r="25" spans="1:17" ht="15" customHeight="1" x14ac:dyDescent="0.2">
      <c r="A25" s="10"/>
      <c r="B25" s="10"/>
      <c r="C25" s="10"/>
      <c r="D25" s="10"/>
      <c r="E25" s="10"/>
      <c r="F25" s="10"/>
      <c r="G25" s="10"/>
      <c r="H25" s="10"/>
      <c r="I25" s="10"/>
      <c r="J25" s="10"/>
      <c r="M25" s="85"/>
      <c r="N25" s="85"/>
      <c r="O25" s="85"/>
      <c r="P25" s="85"/>
      <c r="Q25" s="85"/>
    </row>
    <row r="26" spans="1:17" ht="15" customHeight="1" x14ac:dyDescent="0.2">
      <c r="A26" s="68" t="s">
        <v>147</v>
      </c>
      <c r="M26" s="85"/>
      <c r="N26" s="85"/>
      <c r="O26" s="85"/>
      <c r="P26" s="85"/>
      <c r="Q26" s="85"/>
    </row>
    <row r="27" spans="1:17" ht="15" customHeight="1" x14ac:dyDescent="0.2">
      <c r="M27" s="85"/>
      <c r="N27" s="85"/>
      <c r="O27" s="85"/>
      <c r="P27" s="85"/>
      <c r="Q27" s="85"/>
    </row>
    <row r="28" spans="1:17" ht="15" customHeight="1" x14ac:dyDescent="0.2">
      <c r="M28" s="85"/>
      <c r="N28" s="85"/>
      <c r="O28" s="85"/>
      <c r="P28" s="85"/>
      <c r="Q28" s="85"/>
    </row>
    <row r="29" spans="1:17" ht="15" customHeight="1" x14ac:dyDescent="0.2">
      <c r="M29" s="85"/>
      <c r="N29" s="85"/>
      <c r="O29" s="85"/>
      <c r="P29" s="85"/>
      <c r="Q29" s="85"/>
    </row>
    <row r="30" spans="1:17" ht="15" customHeight="1" x14ac:dyDescent="0.2">
      <c r="M30" s="85"/>
      <c r="N30" s="85"/>
      <c r="O30" s="85"/>
      <c r="P30" s="85"/>
      <c r="Q30" s="85"/>
    </row>
    <row r="31" spans="1:17" ht="15" customHeight="1" x14ac:dyDescent="0.2">
      <c r="M31" s="85"/>
      <c r="N31" s="85"/>
      <c r="O31" s="85"/>
      <c r="P31" s="85"/>
      <c r="Q31" s="85"/>
    </row>
    <row r="32" spans="1:17" ht="15" customHeight="1" x14ac:dyDescent="0.2">
      <c r="M32" s="85"/>
      <c r="N32" s="85"/>
      <c r="O32" s="85"/>
      <c r="P32" s="85"/>
      <c r="Q32" s="85"/>
    </row>
    <row r="33" spans="13:17" ht="15" customHeight="1" x14ac:dyDescent="0.2">
      <c r="M33" s="85"/>
      <c r="N33" s="85"/>
      <c r="O33" s="85"/>
      <c r="P33" s="85"/>
      <c r="Q33" s="85"/>
    </row>
    <row r="34" spans="13:17" ht="15" customHeight="1" x14ac:dyDescent="0.2">
      <c r="M34" s="85"/>
      <c r="N34" s="85"/>
      <c r="O34" s="85"/>
      <c r="P34" s="85"/>
      <c r="Q34" s="85"/>
    </row>
    <row r="35" spans="13:17" ht="15" customHeight="1" x14ac:dyDescent="0.2">
      <c r="M35" s="85"/>
      <c r="N35" s="85"/>
      <c r="O35" s="85"/>
      <c r="P35" s="85"/>
      <c r="Q35" s="85"/>
    </row>
  </sheetData>
  <mergeCells count="2">
    <mergeCell ref="B4:C4"/>
    <mergeCell ref="H3:J3"/>
  </mergeCells>
  <hyperlinks>
    <hyperlink ref="A26" location="Kazalo!A1" display="nazaj na kazalo" xr:uid="{00000000-0004-0000-0B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39</vt:i4>
      </vt:variant>
      <vt:variant>
        <vt:lpstr>Imenovani obsegi</vt:lpstr>
      </vt:variant>
      <vt:variant>
        <vt:i4>2</vt:i4>
      </vt:variant>
    </vt:vector>
  </HeadingPairs>
  <TitlesOfParts>
    <vt:vector size="41" baseType="lpstr">
      <vt:lpstr>Kazalo</vt:lpstr>
      <vt:lpstr>Obdobja</vt:lpstr>
      <vt:lpstr>1</vt:lpstr>
      <vt:lpstr>2</vt:lpstr>
      <vt:lpstr>3</vt:lpstr>
      <vt:lpstr>4</vt:lpstr>
      <vt:lpstr>4sr</vt:lpstr>
      <vt:lpstr>5</vt:lpstr>
      <vt:lpstr>5sr</vt:lpstr>
      <vt:lpstr>6</vt:lpstr>
      <vt:lpstr>6sr</vt:lpstr>
      <vt:lpstr>7</vt:lpstr>
      <vt:lpstr>7sr</vt:lpstr>
      <vt:lpstr>8</vt:lpstr>
      <vt:lpstr>8sr</vt:lpstr>
      <vt:lpstr>9</vt:lpstr>
      <vt:lpstr>9sr</vt:lpstr>
      <vt:lpstr>10</vt:lpstr>
      <vt:lpstr>10sr</vt:lpstr>
      <vt:lpstr>11</vt:lpstr>
      <vt:lpstr>11sr</vt:lpstr>
      <vt:lpstr>12</vt:lpstr>
      <vt:lpstr>12sr</vt:lpstr>
      <vt:lpstr>13</vt:lpstr>
      <vt:lpstr>13sr</vt:lpstr>
      <vt:lpstr>14</vt:lpstr>
      <vt:lpstr>15</vt:lpstr>
      <vt:lpstr>16</vt:lpstr>
      <vt:lpstr>17</vt:lpstr>
      <vt:lpstr>18</vt:lpstr>
      <vt:lpstr>19</vt:lpstr>
      <vt:lpstr>19a</vt:lpstr>
      <vt:lpstr>20</vt:lpstr>
      <vt:lpstr>20a</vt:lpstr>
      <vt:lpstr>21</vt:lpstr>
      <vt:lpstr>21a</vt:lpstr>
      <vt:lpstr>22</vt:lpstr>
      <vt:lpstr>23</vt:lpstr>
      <vt:lpstr>24</vt:lpstr>
      <vt:lpstr>'24'!Področje_tiskanja</vt:lpstr>
      <vt:lpstr>'24'!Tiskanje_naslovov</vt:lpstr>
    </vt:vector>
  </TitlesOfParts>
  <Company>Zavod RS za zaposlovanje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Aktivno prebivalstvo</dc:title>
  <dc:creator>Stanka Lindič</dc:creator>
  <cp:lastModifiedBy>Tjaša Fotivec Štrumelj</cp:lastModifiedBy>
  <cp:lastPrinted>2025-06-03T07:23:36Z</cp:lastPrinted>
  <dcterms:created xsi:type="dcterms:W3CDTF">2007-02-26T08:42:53Z</dcterms:created>
  <dcterms:modified xsi:type="dcterms:W3CDTF">2025-08-11T07:39:17Z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PIS">
    <vt:lpwstr>Aktivno prebivalstvo, september 2007</vt:lpwstr>
  </property>
  <property fmtid="{D5CDD505-2E9C-101B-9397-08002B2CF9AE}" pid="3" name="SPSDescription">
    <vt:lpwstr>Aktivno prebivalstvo</vt:lpwstr>
  </property>
  <property fmtid="{D5CDD505-2E9C-101B-9397-08002B2CF9AE}" pid="4" name="Owner">
    <vt:lpwstr>Aktivno prebivalstvo</vt:lpwstr>
  </property>
  <property fmtid="{D5CDD505-2E9C-101B-9397-08002B2CF9AE}" pid="5" name="Status">
    <vt:lpwstr>Final</vt:lpwstr>
  </property>
</Properties>
</file>